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5521" yWindow="65521" windowWidth="7695" windowHeight="8265" firstSheet="2" activeTab="2"/>
  </bookViews>
  <sheets>
    <sheet name="F4N" sheetId="1" state="veryHidden" r:id="rId1"/>
    <sheet name="CRC" sheetId="2" state="veryHidden" r:id="rId2"/>
    <sheet name="Instrukcija" sheetId="3" r:id="rId3"/>
    <sheet name="Istaiga" sheetId="4" state="veryHidden" r:id="rId4"/>
    <sheet name="Funkcija" sheetId="5" state="veryHidden" r:id="rId5"/>
    <sheet name="Programa" sheetId="6" state="veryHidden" r:id="rId6"/>
    <sheet name="Ketvirtis" sheetId="7" state="veryHidden" r:id="rId7"/>
    <sheet name="Metai" sheetId="8" state="veryHidden" r:id="rId8"/>
    <sheet name="DATA" sheetId="9" state="veryHidden" r:id="rId9"/>
  </sheets>
  <definedNames>
    <definedName name="CRC">'CRC'!$A$1</definedName>
    <definedName name="Data">'DATA'!$A$1:$D$825</definedName>
    <definedName name="DepKodas">'Istaiga'!$B$8</definedName>
    <definedName name="DepPavadinimas">'Istaiga'!$B$9</definedName>
    <definedName name="Dir">'Istaiga'!$B$10</definedName>
    <definedName name="Forma">'F4N'!$B$1</definedName>
    <definedName name="IstaigosFinansininkas">'Istaiga'!$B$5</definedName>
    <definedName name="IstaigosKodas">'Istaiga'!$B$3</definedName>
    <definedName name="IstaigosPavadinimas">'Istaiga'!$B$2</definedName>
    <definedName name="IstaigosRegKodas">'Istaiga'!$B$11</definedName>
    <definedName name="IstaigosVadovas">'Istaiga'!$B$4</definedName>
    <definedName name="Konsolidavimas">'F4N'!$C$1</definedName>
    <definedName name="ListFunkcija">'Funkcija'!$A$2:$A$20</definedName>
    <definedName name="ListKetvirtis">'Ketvirtis'!$A$2:$A$14</definedName>
    <definedName name="ListMetai">'Metai'!$A$2:$A$5</definedName>
    <definedName name="ListPrograma">'Programa'!$A$2:$A$41</definedName>
    <definedName name="Menuo">'F4N'!$J$8</definedName>
    <definedName name="Metai">'F4N'!$I$8</definedName>
    <definedName name="MinKodas">'Istaiga'!$B$6</definedName>
    <definedName name="MinPavadinimas">'Istaiga'!$B$7</definedName>
    <definedName name="Parametrai">'DATA'!$F$1:$N$2</definedName>
    <definedName name="_xlnm.Print_Area" localSheetId="0">'F4N'!$A$1:$J$180</definedName>
    <definedName name="_xlnm.Print_Titles" localSheetId="0">'F4N'!$15:$26</definedName>
    <definedName name="RangeFunkcija">'Funkcija'!$A$2:$B$20</definedName>
    <definedName name="RangeKetvirtis">'Ketvirtis'!$A$2:$C$14</definedName>
    <definedName name="RangeMetai">'Metai'!$A$2:$B$5</definedName>
    <definedName name="RangePrograma">'Programa'!$A$2:$B$41</definedName>
    <definedName name="Sudaryta">'Istaiga'!$B$12</definedName>
    <definedName name="Versija">'F4N'!$A$1</definedName>
  </definedNames>
  <calcPr fullCalcOnLoad="1" fullPrecision="0"/>
</workbook>
</file>

<file path=xl/sharedStrings.xml><?xml version="1.0" encoding="utf-8"?>
<sst xmlns="http://schemas.openxmlformats.org/spreadsheetml/2006/main" count="3034" uniqueCount="1316">
  <si>
    <t>Ministerijos/Savivaldybės</t>
  </si>
  <si>
    <t>Departamento</t>
  </si>
  <si>
    <t>2</t>
  </si>
  <si>
    <t>Eil. Nr.</t>
  </si>
  <si>
    <t>3</t>
  </si>
  <si>
    <t>Įstaigos vadovas</t>
  </si>
  <si>
    <t>Vyriausiasis buhalteris</t>
  </si>
  <si>
    <t>Parametras</t>
  </si>
  <si>
    <t>Reikšmė</t>
  </si>
  <si>
    <t>Įstaigos pavadinimas ir kodas</t>
  </si>
  <si>
    <t>Įstaigos finansavimo kodas</t>
  </si>
  <si>
    <t>Ministerijos kodas</t>
  </si>
  <si>
    <t>Ministerijos pavadinimas</t>
  </si>
  <si>
    <t>Departamento kodas</t>
  </si>
  <si>
    <t>Departamento pavadinimas</t>
  </si>
  <si>
    <t>Įstaigos</t>
  </si>
  <si>
    <t>(tūkst. litų)</t>
  </si>
  <si>
    <t>Išlaidų ekonominės klasifikacijos kodas</t>
  </si>
  <si>
    <t>Mityba</t>
  </si>
  <si>
    <t>Ryšių paslaugos</t>
  </si>
  <si>
    <t>Transporto išlaikymas</t>
  </si>
  <si>
    <t>Apranga ir patalynė</t>
  </si>
  <si>
    <t>Vandentiekis ir kanalizacija</t>
  </si>
  <si>
    <t>Kur rašyti bylą</t>
  </si>
  <si>
    <t>Įsiskolinimo pavadinimas</t>
  </si>
  <si>
    <t>iš viso</t>
  </si>
  <si>
    <t>iš jų biudžeto lėšos</t>
  </si>
  <si>
    <t>likutis metų pradžioje</t>
  </si>
  <si>
    <t>likutis ataskaitinio laikotarpio pabaigoje</t>
  </si>
  <si>
    <t>10 dienų</t>
  </si>
  <si>
    <t>45 dienos</t>
  </si>
  <si>
    <t>x</t>
  </si>
  <si>
    <t>Kodas</t>
  </si>
  <si>
    <t>Registracijos kodas ir buveinės adresas</t>
  </si>
  <si>
    <t>2. 1</t>
  </si>
  <si>
    <t>2. 1. 1</t>
  </si>
  <si>
    <t>2. 1. 1. 1. 1. 1</t>
  </si>
  <si>
    <t>Darbo užmokestis pinigais</t>
  </si>
  <si>
    <t>2. 1. 1. 1. 1. 2</t>
  </si>
  <si>
    <t>Pajamos natūra</t>
  </si>
  <si>
    <t>2. 1. 2</t>
  </si>
  <si>
    <t>2. 1. 2. 1. 1. 1</t>
  </si>
  <si>
    <t>2. 2</t>
  </si>
  <si>
    <t>2. 2. 1</t>
  </si>
  <si>
    <t>2. 2. 1. 1. 1. 1</t>
  </si>
  <si>
    <t>2. 2. 1. 1. 1. 2</t>
  </si>
  <si>
    <t>Medikamentai (ir darbuotojų sveikatos tikrinimas)</t>
  </si>
  <si>
    <t>2. 2. 1. 1. 1. 3</t>
  </si>
  <si>
    <t>Šildymas</t>
  </si>
  <si>
    <t>2. 2. 1. 1. 1. 4</t>
  </si>
  <si>
    <t>Elektros energija</t>
  </si>
  <si>
    <t>2. 2. 1. 1. 1. 5</t>
  </si>
  <si>
    <t>2. 2. 1. 1. 1. 6</t>
  </si>
  <si>
    <t>2. 2. 1. 1. 1. 7</t>
  </si>
  <si>
    <t>2. 2. 1. 1. 1. 8</t>
  </si>
  <si>
    <t>Spaudiniai</t>
  </si>
  <si>
    <t>2. 2. 1. 1. 1. 9</t>
  </si>
  <si>
    <t>Ginklai ir karinė įranga</t>
  </si>
  <si>
    <t>2. 2. 1. 1. 1. 10</t>
  </si>
  <si>
    <t>Kitos prekės</t>
  </si>
  <si>
    <t>2. 2. 1. 1. 1. 11</t>
  </si>
  <si>
    <t>2. 2. 1. 1. 1. 12</t>
  </si>
  <si>
    <t>Miestų ir gyvenviečių viešasis ūkis</t>
  </si>
  <si>
    <t>2. 2. 1. 1. 1. 13</t>
  </si>
  <si>
    <t>2. 2. 1. 1. 1. 14</t>
  </si>
  <si>
    <t>2. 2. 1. 1. 1. 15</t>
  </si>
  <si>
    <t>Ilgalaikio materialiojo turto einamasis remontas</t>
  </si>
  <si>
    <t>2. 2. 1. 1. 1. 16</t>
  </si>
  <si>
    <t>Kvalifikacijos kėlimas</t>
  </si>
  <si>
    <t>2. 2. 1. 1. 1. 17</t>
  </si>
  <si>
    <t>Apmokėjimas samdomiems ekspertams, konsultantams ir komisinių išlaidos</t>
  </si>
  <si>
    <t>2. 2. 1. 1. 1. 18</t>
  </si>
  <si>
    <t>2. 2. 1. 1. 1. 30</t>
  </si>
  <si>
    <t>Kitos paslaugos</t>
  </si>
  <si>
    <t>2. 3</t>
  </si>
  <si>
    <t>2. 3. 1</t>
  </si>
  <si>
    <t>2. 3. 1. 1</t>
  </si>
  <si>
    <t>2. 3. 1. 1. 1. 1</t>
  </si>
  <si>
    <t>Asignavimų valdytojų sumokėtos palūkanos</t>
  </si>
  <si>
    <t>2. 3. 1. 1. 1. 2</t>
  </si>
  <si>
    <t>Finansų ministerijos sumokėtos palūkanos</t>
  </si>
  <si>
    <t>2. 3. 1. 1. 1. 3</t>
  </si>
  <si>
    <t>Savivaldybių sumokėtos palūkanos</t>
  </si>
  <si>
    <t>2. 3. 1. 2</t>
  </si>
  <si>
    <t>2. 3. 1. 2. 1. 1</t>
  </si>
  <si>
    <t>2. 3. 1. 2. 1. 2</t>
  </si>
  <si>
    <t>2. 3. 1. 2. 1. 3</t>
  </si>
  <si>
    <t>2. 3. 1. 3</t>
  </si>
  <si>
    <t xml:space="preserve">Kitiems valdymo lygiams </t>
  </si>
  <si>
    <t>2. 3. 1. 3. 1. 1</t>
  </si>
  <si>
    <t>Valstybės biudžetui</t>
  </si>
  <si>
    <t>2. 3. 1. 3. 1. 2</t>
  </si>
  <si>
    <t>Savivaldybių biudžetams</t>
  </si>
  <si>
    <t>2. 3. 1. 3. 1. 3</t>
  </si>
  <si>
    <t>Nebiudžetiniams fondams</t>
  </si>
  <si>
    <t>2. 3. 2</t>
  </si>
  <si>
    <t xml:space="preserve">Nuoma </t>
  </si>
  <si>
    <t>2. 3. 2. 1. 1. 1</t>
  </si>
  <si>
    <t>Nuoma už nuomojamą žemę, žemės gelmių išteklius ir kitą atsirandantį gamtoje turtą</t>
  </si>
  <si>
    <t>2. 4</t>
  </si>
  <si>
    <t>2. 4. 1</t>
  </si>
  <si>
    <t xml:space="preserve">Subsidijos  iš  biudžeto lėšų </t>
  </si>
  <si>
    <t>2. 4. 1. 1. 1. 1</t>
  </si>
  <si>
    <t>Subsidijos importui</t>
  </si>
  <si>
    <t>2. 4. 1. 1. 1. 2</t>
  </si>
  <si>
    <t>2. 4. 1. 1. 1. 3</t>
  </si>
  <si>
    <t>2. 5</t>
  </si>
  <si>
    <t>2. 5. 1</t>
  </si>
  <si>
    <t xml:space="preserve">Dotacijos užsienio valstybėms </t>
  </si>
  <si>
    <t>2. 5. 1. 1. 1. 1</t>
  </si>
  <si>
    <t>Einamiesiems tikslams</t>
  </si>
  <si>
    <t>2. 5. 1. 1. 1. 2</t>
  </si>
  <si>
    <t>Kapitalui formuoti</t>
  </si>
  <si>
    <t>2. 5. 2</t>
  </si>
  <si>
    <t xml:space="preserve">Dotacijos tarptautinėms organizacijoms </t>
  </si>
  <si>
    <t>2. 5. 2. 1. 1. 1</t>
  </si>
  <si>
    <t>2. 5. 2. 1. 1. 2</t>
  </si>
  <si>
    <t>2. 5. 3.</t>
  </si>
  <si>
    <t xml:space="preserve">Dotacijos kitiems valdymo lygiams </t>
  </si>
  <si>
    <t>2. 5. 3. 1. 1. 1</t>
  </si>
  <si>
    <t>2. 5. 3. 1. 1. 2</t>
  </si>
  <si>
    <t>2. 6</t>
  </si>
  <si>
    <t>2. 6. 1</t>
  </si>
  <si>
    <t>Tradiciniai nuosavi ištekliai</t>
  </si>
  <si>
    <t>2. 6. 1. 1. 1. 1</t>
  </si>
  <si>
    <t>2. 6. 2</t>
  </si>
  <si>
    <t>PVM nuosavi ištekliai</t>
  </si>
  <si>
    <t>2. 6. 2. 1. 1. 1</t>
  </si>
  <si>
    <t>2. 6. 3</t>
  </si>
  <si>
    <t>2. 6. 3. 1. 1. 1</t>
  </si>
  <si>
    <t>2. 7</t>
  </si>
  <si>
    <t>2. 7. 1</t>
  </si>
  <si>
    <t xml:space="preserve">Socialinio draudimo išmokos (pašalpos) </t>
  </si>
  <si>
    <t>2. 7. 1. 1. 1. 1</t>
  </si>
  <si>
    <t>Socialinio draudimo išmokos pinigais</t>
  </si>
  <si>
    <t>2. 7. 1. 1. 1. 2</t>
  </si>
  <si>
    <t>Socialinio draudimo išmokos natūra</t>
  </si>
  <si>
    <t>2. 7. 2</t>
  </si>
  <si>
    <t>2. 7. 2. 1. 1. 1</t>
  </si>
  <si>
    <t>Socialinė parama pinigais</t>
  </si>
  <si>
    <t>2. 7. 2. 1. 1. 2</t>
  </si>
  <si>
    <t>Socialinė parama natūra</t>
  </si>
  <si>
    <t>2. 7. 3</t>
  </si>
  <si>
    <t>2. 7. 3. 1. 1. 1</t>
  </si>
  <si>
    <t>2. 7. 3. 1. 1. 2</t>
  </si>
  <si>
    <t>2. 8</t>
  </si>
  <si>
    <t>2. 8. 1. 1. 1. 1</t>
  </si>
  <si>
    <t>2. 8. 1. 1. 1. 2</t>
  </si>
  <si>
    <t>3. 1</t>
  </si>
  <si>
    <t>3. 1. 1</t>
  </si>
  <si>
    <t>3. 1. 1. 1</t>
  </si>
  <si>
    <t>3. 1. 1. 1. 1. 1</t>
  </si>
  <si>
    <t xml:space="preserve">Žemė </t>
  </si>
  <si>
    <t>3. 1. 1. 1. 1. 2</t>
  </si>
  <si>
    <t>Žemės gelmių ištekliai</t>
  </si>
  <si>
    <t>3. 1. 1. 2</t>
  </si>
  <si>
    <t xml:space="preserve">Pastatai ir statiniai </t>
  </si>
  <si>
    <t>3. 1. 1. 2. 1. 1</t>
  </si>
  <si>
    <t>Gyvenamieji namai</t>
  </si>
  <si>
    <t>3. 1. 1. 2. 1. 2</t>
  </si>
  <si>
    <t>Negyvenamieji pastatai</t>
  </si>
  <si>
    <t>3. 1. 1. 2. 1. 3</t>
  </si>
  <si>
    <t>Kiti pastatai ir statiniai</t>
  </si>
  <si>
    <t>3. 1. 1. 3</t>
  </si>
  <si>
    <t>Mašinos ir įrenginiai</t>
  </si>
  <si>
    <t>3. 1. 1. 3. 1. 1</t>
  </si>
  <si>
    <t>Transporto priemonės</t>
  </si>
  <si>
    <t>3. 1. 1. 3. 1. 2</t>
  </si>
  <si>
    <t>Kitos mašinos ir įrenginiai</t>
  </si>
  <si>
    <t>3. 1. 1. 4</t>
  </si>
  <si>
    <t>3. 1. 1. 5</t>
  </si>
  <si>
    <t>Kitas ilgalaikis materialusis turtas</t>
  </si>
  <si>
    <t>3. 1. 2</t>
  </si>
  <si>
    <t>3. 1. 2. 1. 1. 2</t>
  </si>
  <si>
    <t>3. 1. 2. 1. 1. 3</t>
  </si>
  <si>
    <t>3. 1. 2. 1. 1. 4</t>
  </si>
  <si>
    <t xml:space="preserve">Darbo užmokestis </t>
  </si>
  <si>
    <t>iš jų: gyventojų pajamų mokestis</t>
  </si>
  <si>
    <t xml:space="preserve">Socialinio draudimo įmokos </t>
  </si>
  <si>
    <t xml:space="preserve">Palūkanos </t>
  </si>
  <si>
    <t>Bendrųjų nacionalinių pajamų nuosavi ištekliai</t>
  </si>
  <si>
    <t xml:space="preserve">Socialinė parama (soc. paramos pašalpos) </t>
  </si>
  <si>
    <t>Vertybės</t>
  </si>
  <si>
    <t>Kitas nematerialusis turtas</t>
  </si>
  <si>
    <t>Atsargų kūrimas ir įsigijimas</t>
  </si>
  <si>
    <t>Finansinio turto įsigijimo išlaidos (perskolinimas)</t>
  </si>
  <si>
    <t>Išlaidos dėl finansinių įsipareigojimų vykdymo (paskolų grąžinimas)</t>
  </si>
  <si>
    <t>2. 6. 1. 1. 1</t>
  </si>
  <si>
    <t>3. 1. 2. 1. 1. 5</t>
  </si>
  <si>
    <t>3. 1. 3</t>
  </si>
  <si>
    <t>3. 1. 4</t>
  </si>
  <si>
    <t>3. 2</t>
  </si>
  <si>
    <t>3. 3</t>
  </si>
  <si>
    <t>`</t>
  </si>
  <si>
    <t>Sudarymo data ir numeris</t>
  </si>
  <si>
    <t>K(D,E)</t>
  </si>
  <si>
    <t>K(G,H,I)</t>
  </si>
  <si>
    <t>K(G,H,J)</t>
  </si>
  <si>
    <t>K(D,E,G,H,J)</t>
  </si>
  <si>
    <t>K(D,E,G,I)</t>
  </si>
  <si>
    <t>E</t>
  </si>
  <si>
    <t>K(D)</t>
  </si>
  <si>
    <t>K(G)</t>
  </si>
  <si>
    <t>K(D,G)</t>
  </si>
  <si>
    <t>K(E)</t>
  </si>
  <si>
    <t>K(H)</t>
  </si>
  <si>
    <t>K(E,H)</t>
  </si>
  <si>
    <t>K(E,I)</t>
  </si>
  <si>
    <t>Jeigu vietoj šablono formos lieka atidarytas šis užrašas, turite pasirinkti, kad būtų leistos makrokomandos.</t>
  </si>
  <si>
    <t>Kitais atvejais šį užrašą IGNORUOKITE.</t>
  </si>
  <si>
    <r>
      <t>▪</t>
    </r>
    <r>
      <rPr>
        <sz val="10"/>
        <color indexed="54"/>
        <rFont val="Tahoma"/>
        <family val="2"/>
      </rPr>
      <t xml:space="preserve"> Jei Excel klausia, drausti ar leisti makrokomandas, pasirinkite „leisti“ (Enable macros).</t>
    </r>
  </si>
  <si>
    <r>
      <t>▪</t>
    </r>
    <r>
      <rPr>
        <sz val="10"/>
        <color indexed="54"/>
        <rFont val="Tahoma"/>
        <family val="2"/>
      </rPr>
      <t xml:space="preserve"> Jei Excel klausia, ar atnaujinti duomenis, pasirinkite „atnaujinti“ (Update links).</t>
    </r>
  </si>
  <si>
    <r>
      <t>▪</t>
    </r>
    <r>
      <rPr>
        <sz val="10"/>
        <color indexed="54"/>
        <rFont val="Tahoma"/>
        <family val="2"/>
      </rPr>
      <t xml:space="preserve"> Kitaip, uždarykite ir atidarykite formą iš naujo.</t>
    </r>
  </si>
  <si>
    <r>
      <t>▪</t>
    </r>
    <r>
      <rPr>
        <sz val="10"/>
        <color indexed="54"/>
        <rFont val="Tahoma"/>
        <family val="2"/>
      </rPr>
      <t xml:space="preserve"> Kai užrašas rodomas kartu su klausimu, ar išsaugoti formą;</t>
    </r>
  </si>
  <si>
    <r>
      <t>▪</t>
    </r>
    <r>
      <rPr>
        <sz val="10"/>
        <color indexed="54"/>
        <rFont val="Tahoma"/>
        <family val="2"/>
      </rPr>
      <t xml:space="preserve"> Kai užrašas pasirodo, uždarant formą.</t>
    </r>
  </si>
  <si>
    <t>RH</t>
  </si>
  <si>
    <t>CRC kodas: %CRC</t>
  </si>
  <si>
    <t>ATASKAITA</t>
  </si>
  <si>
    <t>1</t>
  </si>
  <si>
    <t>4</t>
  </si>
  <si>
    <t>5</t>
  </si>
  <si>
    <t>6</t>
  </si>
  <si>
    <t>7</t>
  </si>
  <si>
    <t>(Vardas ir pavardė)</t>
  </si>
  <si>
    <t>(Parašas)</t>
  </si>
  <si>
    <t>Socialinio draudimo įmokos</t>
  </si>
  <si>
    <t>Komandiruotės (transporto, apgyvendinimo, ryšio ir kitos komandiruotės išlaidos)</t>
  </si>
  <si>
    <t>Ilgalaikio materialiojo ir nematerialiojo turto nuoma</t>
  </si>
  <si>
    <t>2. 2. 1. 1. 1. 19</t>
  </si>
  <si>
    <t>2. 2. 1. 1. 1. 31</t>
  </si>
  <si>
    <t>Veiklos nuoma</t>
  </si>
  <si>
    <t>Asignavimų valdytojo pervedamos lėšos nepavaldžioms biudžetinėms įstaigoms ir kitiems subjektams pavedimams vykdyti</t>
  </si>
  <si>
    <t>Subsidijos gaminiams</t>
  </si>
  <si>
    <t>Subsidijos gamybai</t>
  </si>
  <si>
    <t>Muitai</t>
  </si>
  <si>
    <t>2. 6. 1. 1. 1. 2</t>
  </si>
  <si>
    <t>Cukraus sektoriaus mokesčiai</t>
  </si>
  <si>
    <t>2. 6. 4</t>
  </si>
  <si>
    <t>2. 6. 4. 1. 1. 1</t>
  </si>
  <si>
    <t>Biudžeto disbalansų korekcija Jungtinės Karalystės naudai</t>
  </si>
  <si>
    <t>2. 6. 5</t>
  </si>
  <si>
    <t>Su nuosavais ištekliais susijusios baudos ir delspinigiai</t>
  </si>
  <si>
    <t>2. 6. 5. 1. 1. 1</t>
  </si>
  <si>
    <t>2. 8. 1. 1</t>
  </si>
  <si>
    <t>2. 8. 1. 1. 1</t>
  </si>
  <si>
    <t>2. 8. 1. 2</t>
  </si>
  <si>
    <t>Stipendijoms</t>
  </si>
  <si>
    <t>Kitiems einamiesiems tikslams</t>
  </si>
  <si>
    <t>Pervedamos lėšos kapitalui formuoti</t>
  </si>
  <si>
    <t>2. 9</t>
  </si>
  <si>
    <t>2. 9. 1</t>
  </si>
  <si>
    <t>2. 9. 1. 1. 1. 1</t>
  </si>
  <si>
    <t>Subsidijos</t>
  </si>
  <si>
    <t>2. 9. 2</t>
  </si>
  <si>
    <t>2. 9. 2. 1</t>
  </si>
  <si>
    <t>2. 9. 2. 1. 1</t>
  </si>
  <si>
    <t>2. 9. 2. 1. 1. 1</t>
  </si>
  <si>
    <t>2. 9. 2. 1. 1. 2</t>
  </si>
  <si>
    <t>Einamiesiems tikslams savivaldybėms</t>
  </si>
  <si>
    <t>Einamiesiems tikslams ne valdžios sektoriui</t>
  </si>
  <si>
    <t>2. 9. 2. 2</t>
  </si>
  <si>
    <t>2. 9. 2. 2. 1</t>
  </si>
  <si>
    <t>2. 9. 2. 2. 1. 1</t>
  </si>
  <si>
    <t>2. 9. 2. 2. 1. 2</t>
  </si>
  <si>
    <t>2. 9. 2. 2. 1. 3</t>
  </si>
  <si>
    <t>2. 9. 2. 1. 1. 3</t>
  </si>
  <si>
    <t>Investicijos</t>
  </si>
  <si>
    <t>Investicijos skirtos savivaldybėms</t>
  </si>
  <si>
    <t>Investicijos ne valdžios sektoriui</t>
  </si>
  <si>
    <t>Kompiuterinė programinė įranga, kompiuternės programinės įrangos licencijos</t>
  </si>
  <si>
    <t>Patentai</t>
  </si>
  <si>
    <t>Literatūros ir meno kūriniai</t>
  </si>
  <si>
    <t>Kreditinis įsiskolinimas</t>
  </si>
  <si>
    <t>M.</t>
  </si>
  <si>
    <t>Turto vertinimo paslaugų apmokėjimas</t>
  </si>
  <si>
    <t>Investicijos kitiems valdžios sektoriaus subjektams</t>
  </si>
  <si>
    <t>Forma 4N</t>
  </si>
  <si>
    <t>F4N</t>
  </si>
  <si>
    <t>2. 2. 1. 1. 1. 20</t>
  </si>
  <si>
    <t>Komunalinės paslaugos</t>
  </si>
  <si>
    <t>Žemė</t>
  </si>
  <si>
    <t>130</t>
  </si>
  <si>
    <t>131</t>
  </si>
  <si>
    <t>Išlaidų pavadinimas</t>
  </si>
  <si>
    <t xml:space="preserve">Nerezidentams </t>
  </si>
  <si>
    <t>Rezidentams, kitiems nei valdžios sektorius (tik už tiesioginę skolą)</t>
  </si>
  <si>
    <t>Darbdavių socialinė parama</t>
  </si>
  <si>
    <t>Darbdavių socialinė parama  pinigais</t>
  </si>
  <si>
    <t>Darbdavių socialinė parama natūra</t>
  </si>
  <si>
    <t>Subsidijos iš Europos Sąjungos ir kitos tarptautinės finansinės paramos (ne valdžios sektoriui)</t>
  </si>
  <si>
    <t>Pervedama Europos Sąjungos, kita tarptautinė finansinė parama ir bendrojo finansavimo lėšos</t>
  </si>
  <si>
    <t>Einamiesiems tikslams kitiems valdžios sektoriaus subjektams</t>
  </si>
  <si>
    <t>Ilgalaikio turto įsigijimas finansinės nuomos (lizingo) būdu</t>
  </si>
  <si>
    <t>3. 1. 5</t>
  </si>
  <si>
    <t>Biologinis turtas ir mineraliniai ištekliai</t>
  </si>
  <si>
    <t>135</t>
  </si>
  <si>
    <t>IŠLAIDOS</t>
  </si>
  <si>
    <t>Darbo užmokestis ir socialinis draudimas</t>
  </si>
  <si>
    <t>Prekių ir paslaugų naudojimas</t>
  </si>
  <si>
    <t>Turto išlaidos</t>
  </si>
  <si>
    <t>Dotacijos</t>
  </si>
  <si>
    <t>Įmokos į Europos Sąjungos biudžetą</t>
  </si>
  <si>
    <t>Socialinės išmokos (pašalpos)</t>
  </si>
  <si>
    <t>Kitos išlaidos</t>
  </si>
  <si>
    <t>2. 8. 1. 2. 1. 1</t>
  </si>
  <si>
    <t>SANDORIAI DĖL MATERIALIOJO IR NEMATERIALIOJO TURTO BEI     FINANSINIŲ ĮSIPAREIGOJIMŲ VYKDYMAS</t>
  </si>
  <si>
    <t>Materialiojo ir nematerialiojo turto įsigijimo išlaidos</t>
  </si>
  <si>
    <t>Ilgalaikio materialiojo  turto  kūrimas ir įsigijimas</t>
  </si>
  <si>
    <t>Nematerialiojo turto kūrimas ir įsigijimas</t>
  </si>
  <si>
    <t>IŠ VISO (2+3)</t>
  </si>
  <si>
    <t>(metinė, ketvirtinė, mėnesinė)</t>
  </si>
  <si>
    <t>(data)</t>
  </si>
  <si>
    <t>iš jų įvykdymoterminas praleistas daugiau kaip</t>
  </si>
  <si>
    <t>MOKĖTINŲ IR GAUTINŲ SUMŲ</t>
  </si>
  <si>
    <t>Gautinos sumos</t>
  </si>
  <si>
    <t>Naudingųjų iškasenų žvalgymo darbai</t>
  </si>
  <si>
    <t>3. 1. 2. 1. 1. 1</t>
  </si>
  <si>
    <t>(įstaigos pavadinimas, kodas Juridinių asmenų registre, adresas)</t>
  </si>
  <si>
    <t>(įstaigos vadovo ar jo įgalioto asmens pareigų pavadinimas)</t>
  </si>
  <si>
    <t>(vardas ir pavardė)</t>
  </si>
  <si>
    <t>(vyriausiasis buhalteris (buhalteris)</t>
  </si>
  <si>
    <t>Forma</t>
  </si>
  <si>
    <t>Metai</t>
  </si>
  <si>
    <t>Diena</t>
  </si>
  <si>
    <t>Istaiga</t>
  </si>
  <si>
    <t>Funkcija</t>
  </si>
  <si>
    <t>Programa</t>
  </si>
  <si>
    <t>Versija</t>
  </si>
  <si>
    <t>Autorius</t>
  </si>
  <si>
    <t>CRC</t>
  </si>
  <si>
    <t>sa</t>
  </si>
  <si>
    <t>Cell</t>
  </si>
  <si>
    <t>Text</t>
  </si>
  <si>
    <t>Number</t>
  </si>
  <si>
    <t>Blank</t>
  </si>
  <si>
    <t>'F4N'!$B$3</t>
  </si>
  <si>
    <t>'F4N'!$B$4</t>
  </si>
  <si>
    <t>'F4N'!$I$8</t>
  </si>
  <si>
    <t>'F4N'!$J$8</t>
  </si>
  <si>
    <t>'F4N'!$I$16</t>
  </si>
  <si>
    <t>'F4N'!$I$17</t>
  </si>
  <si>
    <t>'F4N'!$I$18</t>
  </si>
  <si>
    <t>'F4N'!$A$21</t>
  </si>
  <si>
    <t>'F4N'!$B$21</t>
  </si>
  <si>
    <t>'F4N'!$C$21</t>
  </si>
  <si>
    <t>'F4N'!$G$23</t>
  </si>
  <si>
    <t>'F4N'!$H$24</t>
  </si>
  <si>
    <t>'F4N'!$I$25</t>
  </si>
  <si>
    <t>'F4N'!$J$25</t>
  </si>
  <si>
    <t>'F4N'!$A$26</t>
  </si>
  <si>
    <t>'F4N'!$B$26</t>
  </si>
  <si>
    <t>'F4N'!$C$26</t>
  </si>
  <si>
    <t>'F4N'!$G$26</t>
  </si>
  <si>
    <t>'F4N'!$H$26</t>
  </si>
  <si>
    <t>'F4N'!$I$26</t>
  </si>
  <si>
    <t>'F4N'!$J$26</t>
  </si>
  <si>
    <t>'F4N'!$A$27</t>
  </si>
  <si>
    <t>'F4N'!$B$27</t>
  </si>
  <si>
    <t>'F4N'!$C$27</t>
  </si>
  <si>
    <t>'F4N'!$G$27</t>
  </si>
  <si>
    <t>'F4N'!$H$27</t>
  </si>
  <si>
    <t>'F4N'!$I$27</t>
  </si>
  <si>
    <t>'F4N'!$J$27</t>
  </si>
  <si>
    <t>'F4N'!$A$28</t>
  </si>
  <si>
    <t>'F4N'!$B$28</t>
  </si>
  <si>
    <t>'F4N'!$C$28</t>
  </si>
  <si>
    <t>'F4N'!$G$28</t>
  </si>
  <si>
    <t>'F4N'!$H$28</t>
  </si>
  <si>
    <t>'F4N'!$I$28</t>
  </si>
  <si>
    <t>'F4N'!$J$28</t>
  </si>
  <si>
    <t>'F4N'!$A$29</t>
  </si>
  <si>
    <t>'F4N'!$B$29</t>
  </si>
  <si>
    <t>'F4N'!$C$29</t>
  </si>
  <si>
    <t>'F4N'!$G$29</t>
  </si>
  <si>
    <t>'F4N'!$H$29</t>
  </si>
  <si>
    <t>'F4N'!$I$29</t>
  </si>
  <si>
    <t>'F4N'!$A$30</t>
  </si>
  <si>
    <t>'F4N'!$B$30</t>
  </si>
  <si>
    <t>'F4N'!$C$30</t>
  </si>
  <si>
    <t>'F4N'!$G$30</t>
  </si>
  <si>
    <t>'F4N'!$H$30</t>
  </si>
  <si>
    <t>'F4N'!$I$30</t>
  </si>
  <si>
    <t>'F4N'!$B$31</t>
  </si>
  <si>
    <t>'F4N'!$C$31</t>
  </si>
  <si>
    <t>'F4N'!$G$31</t>
  </si>
  <si>
    <t>'F4N'!$H$31</t>
  </si>
  <si>
    <t>'F4N'!$I$31</t>
  </si>
  <si>
    <t>'F4N'!$A$32</t>
  </si>
  <si>
    <t>'F4N'!$B$32</t>
  </si>
  <si>
    <t>'F4N'!$C$32</t>
  </si>
  <si>
    <t>'F4N'!$G$32</t>
  </si>
  <si>
    <t>'F4N'!$H$32</t>
  </si>
  <si>
    <t>'F4N'!$I$32</t>
  </si>
  <si>
    <t>'F4N'!$A$33</t>
  </si>
  <si>
    <t>'F4N'!$B$33</t>
  </si>
  <si>
    <t>'F4N'!$C$33</t>
  </si>
  <si>
    <t>'F4N'!$G$33</t>
  </si>
  <si>
    <t>'F4N'!$H$33</t>
  </si>
  <si>
    <t>'F4N'!$J$33</t>
  </si>
  <si>
    <t>'F4N'!$A$34</t>
  </si>
  <si>
    <t>'F4N'!$B$34</t>
  </si>
  <si>
    <t>'F4N'!$C$34</t>
  </si>
  <si>
    <t>'F4N'!$G$34</t>
  </si>
  <si>
    <t>'F4N'!$H$34</t>
  </si>
  <si>
    <t>'F4N'!$J$34</t>
  </si>
  <si>
    <t>'F4N'!$A$35</t>
  </si>
  <si>
    <t>'F4N'!$B$35</t>
  </si>
  <si>
    <t>'F4N'!$C$35</t>
  </si>
  <si>
    <t>'F4N'!$G$35</t>
  </si>
  <si>
    <t>'F4N'!$H$35</t>
  </si>
  <si>
    <t>'F4N'!$I$35</t>
  </si>
  <si>
    <t>'F4N'!$J$35</t>
  </si>
  <si>
    <t>'F4N'!$A$36</t>
  </si>
  <si>
    <t>'F4N'!$B$36</t>
  </si>
  <si>
    <t>'F4N'!$C$36</t>
  </si>
  <si>
    <t>'F4N'!$G$36</t>
  </si>
  <si>
    <t>'F4N'!$H$36</t>
  </si>
  <si>
    <t>'F4N'!$I$36</t>
  </si>
  <si>
    <t>'F4N'!$J$36</t>
  </si>
  <si>
    <t>'F4N'!$A$37</t>
  </si>
  <si>
    <t>'F4N'!$B$37</t>
  </si>
  <si>
    <t>'F4N'!$C$37</t>
  </si>
  <si>
    <t>'F4N'!$G$37</t>
  </si>
  <si>
    <t>'F4N'!$H$37</t>
  </si>
  <si>
    <t>'F4N'!$J$37</t>
  </si>
  <si>
    <t>'F4N'!$A$38</t>
  </si>
  <si>
    <t>'F4N'!$B$38</t>
  </si>
  <si>
    <t>'F4N'!$C$38</t>
  </si>
  <si>
    <t>'F4N'!$G$38</t>
  </si>
  <si>
    <t>'F4N'!$H$38</t>
  </si>
  <si>
    <t>'F4N'!$J$38</t>
  </si>
  <si>
    <t>'F4N'!$A$41</t>
  </si>
  <si>
    <t>'F4N'!$B$41</t>
  </si>
  <si>
    <t>'F4N'!$C$41</t>
  </si>
  <si>
    <t>'F4N'!$G$41</t>
  </si>
  <si>
    <t>'F4N'!$H$41</t>
  </si>
  <si>
    <t>'F4N'!$J$41</t>
  </si>
  <si>
    <t>'F4N'!$A$42</t>
  </si>
  <si>
    <t>'F4N'!$B$42</t>
  </si>
  <si>
    <t>'F4N'!$C$42</t>
  </si>
  <si>
    <t>'F4N'!$G$42</t>
  </si>
  <si>
    <t>'F4N'!$H$42</t>
  </si>
  <si>
    <t>'F4N'!$J$42</t>
  </si>
  <si>
    <t>'F4N'!$A$43</t>
  </si>
  <si>
    <t>'F4N'!$B$43</t>
  </si>
  <si>
    <t>'F4N'!$C$43</t>
  </si>
  <si>
    <t>'F4N'!$G$43</t>
  </si>
  <si>
    <t>'F4N'!$H$43</t>
  </si>
  <si>
    <t>'F4N'!$J$43</t>
  </si>
  <si>
    <t>'F4N'!$A$44</t>
  </si>
  <si>
    <t>'F4N'!$B$44</t>
  </si>
  <si>
    <t>'F4N'!$C$44</t>
  </si>
  <si>
    <t>'F4N'!$G$44</t>
  </si>
  <si>
    <t>'F4N'!$H$44</t>
  </si>
  <si>
    <t>'F4N'!$J$44</t>
  </si>
  <si>
    <t>'F4N'!$A$45</t>
  </si>
  <si>
    <t>'F4N'!$B$45</t>
  </si>
  <si>
    <t>'F4N'!$C$45</t>
  </si>
  <si>
    <t>'F4N'!$G$45</t>
  </si>
  <si>
    <t>'F4N'!$H$45</t>
  </si>
  <si>
    <t>'F4N'!$J$45</t>
  </si>
  <si>
    <t>'F4N'!$A$46</t>
  </si>
  <si>
    <t>'F4N'!$B$46</t>
  </si>
  <si>
    <t>'F4N'!$C$46</t>
  </si>
  <si>
    <t>'F4N'!$G$46</t>
  </si>
  <si>
    <t>'F4N'!$H$46</t>
  </si>
  <si>
    <t>'F4N'!$J$46</t>
  </si>
  <si>
    <t>'F4N'!$A$47</t>
  </si>
  <si>
    <t>'F4N'!$B$47</t>
  </si>
  <si>
    <t>'F4N'!$C$47</t>
  </si>
  <si>
    <t>'F4N'!$G$47</t>
  </si>
  <si>
    <t>'F4N'!$H$47</t>
  </si>
  <si>
    <t>'F4N'!$I$47</t>
  </si>
  <si>
    <t>'F4N'!$A$48</t>
  </si>
  <si>
    <t>'F4N'!$B$48</t>
  </si>
  <si>
    <t>'F4N'!$C$48</t>
  </si>
  <si>
    <t>'F4N'!$G$48</t>
  </si>
  <si>
    <t>'F4N'!$H$48</t>
  </si>
  <si>
    <t>'F4N'!$J$48</t>
  </si>
  <si>
    <t>'F4N'!$A$50</t>
  </si>
  <si>
    <t>'F4N'!$B$50</t>
  </si>
  <si>
    <t>'F4N'!$C$50</t>
  </si>
  <si>
    <t>'F4N'!$G$50</t>
  </si>
  <si>
    <t>'F4N'!$H$50</t>
  </si>
  <si>
    <t>'F4N'!$J$50</t>
  </si>
  <si>
    <t>'F4N'!$A$51</t>
  </si>
  <si>
    <t>'F4N'!$B$51</t>
  </si>
  <si>
    <t>'F4N'!$C$51</t>
  </si>
  <si>
    <t>'F4N'!$G$51</t>
  </si>
  <si>
    <t>'F4N'!$H$51</t>
  </si>
  <si>
    <t>'F4N'!$J$51</t>
  </si>
  <si>
    <t>'F4N'!$A$53</t>
  </si>
  <si>
    <t>'F4N'!$B$53</t>
  </si>
  <si>
    <t>'F4N'!$C$53</t>
  </si>
  <si>
    <t>'F4N'!$G$53</t>
  </si>
  <si>
    <t>'F4N'!$H$53</t>
  </si>
  <si>
    <t>'F4N'!$J$53</t>
  </si>
  <si>
    <t>'F4N'!$A$54</t>
  </si>
  <si>
    <t>'F4N'!$B$54</t>
  </si>
  <si>
    <t>'F4N'!$C$54</t>
  </si>
  <si>
    <t>'F4N'!$G$54</t>
  </si>
  <si>
    <t>'F4N'!$H$54</t>
  </si>
  <si>
    <t>'F4N'!$J$54</t>
  </si>
  <si>
    <t>'F4N'!$A$55</t>
  </si>
  <si>
    <t>'F4N'!$B$55</t>
  </si>
  <si>
    <t>'F4N'!$C$55</t>
  </si>
  <si>
    <t>'F4N'!$G$55</t>
  </si>
  <si>
    <t>'F4N'!$H$55</t>
  </si>
  <si>
    <t>'F4N'!$J$55</t>
  </si>
  <si>
    <t>'F4N'!$A$56</t>
  </si>
  <si>
    <t>'F4N'!$B$56</t>
  </si>
  <si>
    <t>'F4N'!$C$56</t>
  </si>
  <si>
    <t>'F4N'!$G$56</t>
  </si>
  <si>
    <t>'F4N'!$H$56</t>
  </si>
  <si>
    <t>'F4N'!$J$56</t>
  </si>
  <si>
    <t>'F4N'!$A$57</t>
  </si>
  <si>
    <t>'F4N'!$B$57</t>
  </si>
  <si>
    <t>'F4N'!$C$57</t>
  </si>
  <si>
    <t>'F4N'!$G$57</t>
  </si>
  <si>
    <t>'F4N'!$H$57</t>
  </si>
  <si>
    <t>'F4N'!$J$57</t>
  </si>
  <si>
    <t>'F4N'!$A$58</t>
  </si>
  <si>
    <t>'F4N'!$B$58</t>
  </si>
  <si>
    <t>'F4N'!$C$58</t>
  </si>
  <si>
    <t>'F4N'!$G$58</t>
  </si>
  <si>
    <t>'F4N'!$H$58</t>
  </si>
  <si>
    <t>'F4N'!$J$58</t>
  </si>
  <si>
    <t>'F4N'!$A$60</t>
  </si>
  <si>
    <t>'F4N'!$B$60</t>
  </si>
  <si>
    <t>'F4N'!$C$60</t>
  </si>
  <si>
    <t>'F4N'!$G$60</t>
  </si>
  <si>
    <t>'F4N'!$H$60</t>
  </si>
  <si>
    <t>'F4N'!$J$60</t>
  </si>
  <si>
    <t>'F4N'!$A$61</t>
  </si>
  <si>
    <t>'F4N'!$B$61</t>
  </si>
  <si>
    <t>'F4N'!$C$61</t>
  </si>
  <si>
    <t>'F4N'!$G$61</t>
  </si>
  <si>
    <t>'F4N'!$H$61</t>
  </si>
  <si>
    <t>'F4N'!$J$61</t>
  </si>
  <si>
    <t>'F4N'!$A$62</t>
  </si>
  <si>
    <t>'F4N'!$B$62</t>
  </si>
  <si>
    <t>'F4N'!$C$62</t>
  </si>
  <si>
    <t>'F4N'!$G$62</t>
  </si>
  <si>
    <t>'F4N'!$H$62</t>
  </si>
  <si>
    <t>'F4N'!$J$62</t>
  </si>
  <si>
    <t>'F4N'!$A$63</t>
  </si>
  <si>
    <t>'F4N'!$B$63</t>
  </si>
  <si>
    <t>'F4N'!$C$63</t>
  </si>
  <si>
    <t>'F4N'!$G$63</t>
  </si>
  <si>
    <t>'F4N'!$H$63</t>
  </si>
  <si>
    <t>'F4N'!$J$63</t>
  </si>
  <si>
    <t>'F4N'!$A$64</t>
  </si>
  <si>
    <t>'F4N'!$B$64</t>
  </si>
  <si>
    <t>'F4N'!$C$64</t>
  </si>
  <si>
    <t>'F4N'!$G$64</t>
  </si>
  <si>
    <t>'F4N'!$H$64</t>
  </si>
  <si>
    <t>'F4N'!$J$64</t>
  </si>
  <si>
    <t>'F4N'!$A$65</t>
  </si>
  <si>
    <t>'F4N'!$B$65</t>
  </si>
  <si>
    <t>'F4N'!$C$65</t>
  </si>
  <si>
    <t>'F4N'!$G$65</t>
  </si>
  <si>
    <t>'F4N'!$H$65</t>
  </si>
  <si>
    <t>'F4N'!$J$65</t>
  </si>
  <si>
    <t>'F4N'!$A$66</t>
  </si>
  <si>
    <t>'F4N'!$B$66</t>
  </si>
  <si>
    <t>'F4N'!$C$66</t>
  </si>
  <si>
    <t>'F4N'!$G$66</t>
  </si>
  <si>
    <t>'F4N'!$H$66</t>
  </si>
  <si>
    <t>'F4N'!$J$66</t>
  </si>
  <si>
    <t>'F4N'!$A$67</t>
  </si>
  <si>
    <t>'F4N'!$B$67</t>
  </si>
  <si>
    <t>'F4N'!$C$67</t>
  </si>
  <si>
    <t>'F4N'!$G$67</t>
  </si>
  <si>
    <t>'F4N'!$H$67</t>
  </si>
  <si>
    <t>'F4N'!$J$67</t>
  </si>
  <si>
    <t>'F4N'!$A$68</t>
  </si>
  <si>
    <t>'F4N'!$B$68</t>
  </si>
  <si>
    <t>'F4N'!$C$68</t>
  </si>
  <si>
    <t>'F4N'!$G$68</t>
  </si>
  <si>
    <t>'F4N'!$H$68</t>
  </si>
  <si>
    <t>'F4N'!$J$68</t>
  </si>
  <si>
    <t>'F4N'!$A$69</t>
  </si>
  <si>
    <t>'F4N'!$B$69</t>
  </si>
  <si>
    <t>'F4N'!$C$69</t>
  </si>
  <si>
    <t>'F4N'!$G$69</t>
  </si>
  <si>
    <t>'F4N'!$H$69</t>
  </si>
  <si>
    <t>'F4N'!$J$69</t>
  </si>
  <si>
    <t>'F4N'!$A$70</t>
  </si>
  <si>
    <t>'F4N'!$B$70</t>
  </si>
  <si>
    <t>'F4N'!$C$70</t>
  </si>
  <si>
    <t>'F4N'!$G$70</t>
  </si>
  <si>
    <t>'F4N'!$H$70</t>
  </si>
  <si>
    <t>'F4N'!$J$70</t>
  </si>
  <si>
    <t>'F4N'!$A$71</t>
  </si>
  <si>
    <t>'F4N'!$B$71</t>
  </si>
  <si>
    <t>'F4N'!$C$71</t>
  </si>
  <si>
    <t>'F4N'!$G$71</t>
  </si>
  <si>
    <t>'F4N'!$H$71</t>
  </si>
  <si>
    <t>'F4N'!$J$71</t>
  </si>
  <si>
    <t>'F4N'!$A$72</t>
  </si>
  <si>
    <t>'F4N'!$B$72</t>
  </si>
  <si>
    <t>'F4N'!$C$72</t>
  </si>
  <si>
    <t>'F4N'!$G$72</t>
  </si>
  <si>
    <t>'F4N'!$H$72</t>
  </si>
  <si>
    <t>'F4N'!$J$72</t>
  </si>
  <si>
    <t>'F4N'!$A$73</t>
  </si>
  <si>
    <t>'F4N'!$B$73</t>
  </si>
  <si>
    <t>'F4N'!$C$73</t>
  </si>
  <si>
    <t>'F4N'!$G$73</t>
  </si>
  <si>
    <t>'F4N'!$H$73</t>
  </si>
  <si>
    <t>'F4N'!$J$73</t>
  </si>
  <si>
    <t>'F4N'!$A$74</t>
  </si>
  <si>
    <t>'F4N'!$B$74</t>
  </si>
  <si>
    <t>'F4N'!$C$74</t>
  </si>
  <si>
    <t>'F4N'!$G$74</t>
  </si>
  <si>
    <t>'F4N'!$H$74</t>
  </si>
  <si>
    <t>'F4N'!$J$74</t>
  </si>
  <si>
    <t>'F4N'!$A$75</t>
  </si>
  <si>
    <t>'F4N'!$B$75</t>
  </si>
  <si>
    <t>'F4N'!$C$75</t>
  </si>
  <si>
    <t>'F4N'!$G$75</t>
  </si>
  <si>
    <t>'F4N'!$H$75</t>
  </si>
  <si>
    <t>'F4N'!$J$75</t>
  </si>
  <si>
    <t>'F4N'!$A$76</t>
  </si>
  <si>
    <t>'F4N'!$B$76</t>
  </si>
  <si>
    <t>'F4N'!$C$76</t>
  </si>
  <si>
    <t>'F4N'!$G$76</t>
  </si>
  <si>
    <t>'F4N'!$H$76</t>
  </si>
  <si>
    <t>'F4N'!$J$76</t>
  </si>
  <si>
    <t>'F4N'!$A$77</t>
  </si>
  <si>
    <t>'F4N'!$B$77</t>
  </si>
  <si>
    <t>'F4N'!$C$77</t>
  </si>
  <si>
    <t>'F4N'!$G$77</t>
  </si>
  <si>
    <t>'F4N'!$H$77</t>
  </si>
  <si>
    <t>'F4N'!$J$77</t>
  </si>
  <si>
    <t>'F4N'!$A$78</t>
  </si>
  <si>
    <t>'F4N'!$B$78</t>
  </si>
  <si>
    <t>'F4N'!$C$78</t>
  </si>
  <si>
    <t>'F4N'!$G$78</t>
  </si>
  <si>
    <t>'F4N'!$H$78</t>
  </si>
  <si>
    <t>'F4N'!$J$78</t>
  </si>
  <si>
    <t>'F4N'!$A$79</t>
  </si>
  <si>
    <t>'F4N'!$B$79</t>
  </si>
  <si>
    <t>'F4N'!$C$79</t>
  </si>
  <si>
    <t>'F4N'!$G$79</t>
  </si>
  <si>
    <t>'F4N'!$H$79</t>
  </si>
  <si>
    <t>'F4N'!$J$79</t>
  </si>
  <si>
    <t>'F4N'!$A$80</t>
  </si>
  <si>
    <t>'F4N'!$B$80</t>
  </si>
  <si>
    <t>'F4N'!$C$80</t>
  </si>
  <si>
    <t>'F4N'!$G$80</t>
  </si>
  <si>
    <t>'F4N'!$H$80</t>
  </si>
  <si>
    <t>'F4N'!$J$80</t>
  </si>
  <si>
    <t>'F4N'!$A$81</t>
  </si>
  <si>
    <t>'F4N'!$B$81</t>
  </si>
  <si>
    <t>'F4N'!$C$81</t>
  </si>
  <si>
    <t>'F4N'!$G$81</t>
  </si>
  <si>
    <t>'F4N'!$H$81</t>
  </si>
  <si>
    <t>'F4N'!$J$81</t>
  </si>
  <si>
    <t>'F4N'!$A$82</t>
  </si>
  <si>
    <t>'F4N'!$B$82</t>
  </si>
  <si>
    <t>'F4N'!$C$82</t>
  </si>
  <si>
    <t>'F4N'!$G$82</t>
  </si>
  <si>
    <t>'F4N'!$H$82</t>
  </si>
  <si>
    <t>'F4N'!$J$82</t>
  </si>
  <si>
    <t>'F4N'!$A$83</t>
  </si>
  <si>
    <t>'F4N'!$B$83</t>
  </si>
  <si>
    <t>'F4N'!$C$83</t>
  </si>
  <si>
    <t>'F4N'!$G$83</t>
  </si>
  <si>
    <t>'F4N'!$H$83</t>
  </si>
  <si>
    <t>'F4N'!$J$83</t>
  </si>
  <si>
    <t>'F4N'!$A$84</t>
  </si>
  <si>
    <t>'F4N'!$B$84</t>
  </si>
  <si>
    <t>'F4N'!$C$84</t>
  </si>
  <si>
    <t>'F4N'!$G$84</t>
  </si>
  <si>
    <t>'F4N'!$H$84</t>
  </si>
  <si>
    <t>'F4N'!$J$84</t>
  </si>
  <si>
    <t>'F4N'!$A$85</t>
  </si>
  <si>
    <t>'F4N'!$B$85</t>
  </si>
  <si>
    <t>'F4N'!$C$85</t>
  </si>
  <si>
    <t>'F4N'!$G$85</t>
  </si>
  <si>
    <t>'F4N'!$H$85</t>
  </si>
  <si>
    <t>'F4N'!$J$85</t>
  </si>
  <si>
    <t>'F4N'!$A$86</t>
  </si>
  <si>
    <t>'F4N'!$B$86</t>
  </si>
  <si>
    <t>'F4N'!$C$86</t>
  </si>
  <si>
    <t>'F4N'!$G$86</t>
  </si>
  <si>
    <t>'F4N'!$H$86</t>
  </si>
  <si>
    <t>'F4N'!$J$86</t>
  </si>
  <si>
    <t>'F4N'!$A$87</t>
  </si>
  <si>
    <t>'F4N'!$B$87</t>
  </si>
  <si>
    <t>'F4N'!$C$87</t>
  </si>
  <si>
    <t>'F4N'!$G$87</t>
  </si>
  <si>
    <t>'F4N'!$H$87</t>
  </si>
  <si>
    <t>'F4N'!$J$87</t>
  </si>
  <si>
    <t>'F4N'!$A$88</t>
  </si>
  <si>
    <t>'F4N'!$B$88</t>
  </si>
  <si>
    <t>'F4N'!$C$88</t>
  </si>
  <si>
    <t>'F4N'!$G$88</t>
  </si>
  <si>
    <t>'F4N'!$H$88</t>
  </si>
  <si>
    <t>'F4N'!$J$88</t>
  </si>
  <si>
    <t>'F4N'!$A$89</t>
  </si>
  <si>
    <t>'F4N'!$B$89</t>
  </si>
  <si>
    <t>'F4N'!$C$89</t>
  </si>
  <si>
    <t>'F4N'!$G$89</t>
  </si>
  <si>
    <t>'F4N'!$H$89</t>
  </si>
  <si>
    <t>'F4N'!$J$89</t>
  </si>
  <si>
    <t>'F4N'!$A$90</t>
  </si>
  <si>
    <t>'F4N'!$B$90</t>
  </si>
  <si>
    <t>'F4N'!$C$90</t>
  </si>
  <si>
    <t>'F4N'!$G$90</t>
  </si>
  <si>
    <t>'F4N'!$H$90</t>
  </si>
  <si>
    <t>'F4N'!$J$90</t>
  </si>
  <si>
    <t>'F4N'!$A$91</t>
  </si>
  <si>
    <t>'F4N'!$B$91</t>
  </si>
  <si>
    <t>'F4N'!$C$91</t>
  </si>
  <si>
    <t>'F4N'!$G$91</t>
  </si>
  <si>
    <t>'F4N'!$H$91</t>
  </si>
  <si>
    <t>'F4N'!$J$91</t>
  </si>
  <si>
    <t>'F4N'!$A$92</t>
  </si>
  <si>
    <t>'F4N'!$B$92</t>
  </si>
  <si>
    <t>'F4N'!$C$92</t>
  </si>
  <si>
    <t>'F4N'!$G$92</t>
  </si>
  <si>
    <t>'F4N'!$H$92</t>
  </si>
  <si>
    <t>'F4N'!$J$92</t>
  </si>
  <si>
    <t>'F4N'!$A$93</t>
  </si>
  <si>
    <t>'F4N'!$B$93</t>
  </si>
  <si>
    <t>'F4N'!$C$93</t>
  </si>
  <si>
    <t>'F4N'!$G$93</t>
  </si>
  <si>
    <t>'F4N'!$H$93</t>
  </si>
  <si>
    <t>'F4N'!$J$93</t>
  </si>
  <si>
    <t>'F4N'!$A$94</t>
  </si>
  <si>
    <t>'F4N'!$B$94</t>
  </si>
  <si>
    <t>'F4N'!$C$94</t>
  </si>
  <si>
    <t>'F4N'!$G$94</t>
  </si>
  <si>
    <t>'F4N'!$H$94</t>
  </si>
  <si>
    <t>'F4N'!$J$94</t>
  </si>
  <si>
    <t>'F4N'!$A$95</t>
  </si>
  <si>
    <t>'F4N'!$B$95</t>
  </si>
  <si>
    <t>'F4N'!$C$95</t>
  </si>
  <si>
    <t>'F4N'!$G$95</t>
  </si>
  <si>
    <t>'F4N'!$H$95</t>
  </si>
  <si>
    <t>'F4N'!$J$95</t>
  </si>
  <si>
    <t>'F4N'!$A$96</t>
  </si>
  <si>
    <t>'F4N'!$B$96</t>
  </si>
  <si>
    <t>'F4N'!$C$96</t>
  </si>
  <si>
    <t>'F4N'!$G$96</t>
  </si>
  <si>
    <t>'F4N'!$H$96</t>
  </si>
  <si>
    <t>'F4N'!$J$96</t>
  </si>
  <si>
    <t>'F4N'!$A$97</t>
  </si>
  <si>
    <t>'F4N'!$B$97</t>
  </si>
  <si>
    <t>'F4N'!$C$97</t>
  </si>
  <si>
    <t>'F4N'!$G$97</t>
  </si>
  <si>
    <t>'F4N'!$H$97</t>
  </si>
  <si>
    <t>'F4N'!$J$97</t>
  </si>
  <si>
    <t>'F4N'!$A$98</t>
  </si>
  <si>
    <t>'F4N'!$B$98</t>
  </si>
  <si>
    <t>'F4N'!$C$98</t>
  </si>
  <si>
    <t>'F4N'!$G$98</t>
  </si>
  <si>
    <t>'F4N'!$H$98</t>
  </si>
  <si>
    <t>'F4N'!$J$98</t>
  </si>
  <si>
    <t>'F4N'!$A$100</t>
  </si>
  <si>
    <t>'F4N'!$B$100</t>
  </si>
  <si>
    <t>'F4N'!$C$100</t>
  </si>
  <si>
    <t>'F4N'!$G$100</t>
  </si>
  <si>
    <t>'F4N'!$H$100</t>
  </si>
  <si>
    <t>'F4N'!$J$100</t>
  </si>
  <si>
    <t>'F4N'!$A$101</t>
  </si>
  <si>
    <t>'F4N'!$B$101</t>
  </si>
  <si>
    <t>'F4N'!$C$101</t>
  </si>
  <si>
    <t>'F4N'!$G$101</t>
  </si>
  <si>
    <t>'F4N'!$H$101</t>
  </si>
  <si>
    <t>'F4N'!$J$101</t>
  </si>
  <si>
    <t>'F4N'!$A$102</t>
  </si>
  <si>
    <t>'F4N'!$B$102</t>
  </si>
  <si>
    <t>'F4N'!$C$102</t>
  </si>
  <si>
    <t>'F4N'!$G$102</t>
  </si>
  <si>
    <t>'F4N'!$H$102</t>
  </si>
  <si>
    <t>'F4N'!$J$102</t>
  </si>
  <si>
    <t>'F4N'!$A$103</t>
  </si>
  <si>
    <t>'F4N'!$B$103</t>
  </si>
  <si>
    <t>'F4N'!$C$103</t>
  </si>
  <si>
    <t>'F4N'!$G$103</t>
  </si>
  <si>
    <t>'F4N'!$H$103</t>
  </si>
  <si>
    <t>'F4N'!$J$103</t>
  </si>
  <si>
    <t>'F4N'!$A$104</t>
  </si>
  <si>
    <t>'F4N'!$B$104</t>
  </si>
  <si>
    <t>'F4N'!$C$104</t>
  </si>
  <si>
    <t>'F4N'!$G$104</t>
  </si>
  <si>
    <t>'F4N'!$H$104</t>
  </si>
  <si>
    <t>'F4N'!$J$104</t>
  </si>
  <si>
    <t>'F4N'!$A$105</t>
  </si>
  <si>
    <t>'F4N'!$B$105</t>
  </si>
  <si>
    <t>'F4N'!$C$105</t>
  </si>
  <si>
    <t>'F4N'!$G$105</t>
  </si>
  <si>
    <t>'F4N'!$H$105</t>
  </si>
  <si>
    <t>'F4N'!$J$105</t>
  </si>
  <si>
    <t>'F4N'!$A$106</t>
  </si>
  <si>
    <t>'F4N'!$B$106</t>
  </si>
  <si>
    <t>'F4N'!$C$106</t>
  </si>
  <si>
    <t>'F4N'!$G$106</t>
  </si>
  <si>
    <t>'F4N'!$H$106</t>
  </si>
  <si>
    <t>'F4N'!$J$106</t>
  </si>
  <si>
    <t>'F4N'!$A$107</t>
  </si>
  <si>
    <t>'F4N'!$B$107</t>
  </si>
  <si>
    <t>'F4N'!$C$107</t>
  </si>
  <si>
    <t>'F4N'!$G$107</t>
  </si>
  <si>
    <t>'F4N'!$H$107</t>
  </si>
  <si>
    <t>'F4N'!$J$107</t>
  </si>
  <si>
    <t>'F4N'!$A$108</t>
  </si>
  <si>
    <t>'F4N'!$B$108</t>
  </si>
  <si>
    <t>'F4N'!$C$108</t>
  </si>
  <si>
    <t>'F4N'!$G$108</t>
  </si>
  <si>
    <t>'F4N'!$H$108</t>
  </si>
  <si>
    <t>'F4N'!$J$108</t>
  </si>
  <si>
    <t>'F4N'!$A$109</t>
  </si>
  <si>
    <t>'F4N'!$B$109</t>
  </si>
  <si>
    <t>'F4N'!$C$109</t>
  </si>
  <si>
    <t>'F4N'!$G$109</t>
  </si>
  <si>
    <t>'F4N'!$H$109</t>
  </si>
  <si>
    <t>'F4N'!$J$109</t>
  </si>
  <si>
    <t>'F4N'!$A$110</t>
  </si>
  <si>
    <t>'F4N'!$B$110</t>
  </si>
  <si>
    <t>'F4N'!$C$110</t>
  </si>
  <si>
    <t>'F4N'!$G$110</t>
  </si>
  <si>
    <t>'F4N'!$H$110</t>
  </si>
  <si>
    <t>'F4N'!$J$110</t>
  </si>
  <si>
    <t>'F4N'!$A$111</t>
  </si>
  <si>
    <t>'F4N'!$B$111</t>
  </si>
  <si>
    <t>'F4N'!$C$111</t>
  </si>
  <si>
    <t>'F4N'!$G$111</t>
  </si>
  <si>
    <t>'F4N'!$H$111</t>
  </si>
  <si>
    <t>'F4N'!$J$111</t>
  </si>
  <si>
    <t>'F4N'!$A$112</t>
  </si>
  <si>
    <t>'F4N'!$B$112</t>
  </si>
  <si>
    <t>'F4N'!$C$112</t>
  </si>
  <si>
    <t>'F4N'!$G$112</t>
  </si>
  <si>
    <t>'F4N'!$H$112</t>
  </si>
  <si>
    <t>'F4N'!$J$112</t>
  </si>
  <si>
    <t>'F4N'!$A$113</t>
  </si>
  <si>
    <t>'F4N'!$B$113</t>
  </si>
  <si>
    <t>'F4N'!$C$113</t>
  </si>
  <si>
    <t>'F4N'!$G$113</t>
  </si>
  <si>
    <t>'F4N'!$H$113</t>
  </si>
  <si>
    <t>'F4N'!$J$113</t>
  </si>
  <si>
    <t>'F4N'!$A$114</t>
  </si>
  <si>
    <t>'F4N'!$B$114</t>
  </si>
  <si>
    <t>'F4N'!$C$114</t>
  </si>
  <si>
    <t>'F4N'!$G$114</t>
  </si>
  <si>
    <t>'F4N'!$H$114</t>
  </si>
  <si>
    <t>'F4N'!$J$114</t>
  </si>
  <si>
    <t>'F4N'!$A$115</t>
  </si>
  <si>
    <t>'F4N'!$B$115</t>
  </si>
  <si>
    <t>'F4N'!$C$115</t>
  </si>
  <si>
    <t>'F4N'!$G$115</t>
  </si>
  <si>
    <t>'F4N'!$H$115</t>
  </si>
  <si>
    <t>'F4N'!$J$115</t>
  </si>
  <si>
    <t>'F4N'!$A$116</t>
  </si>
  <si>
    <t>'F4N'!$B$116</t>
  </si>
  <si>
    <t>'F4N'!$C$116</t>
  </si>
  <si>
    <t>'F4N'!$G$116</t>
  </si>
  <si>
    <t>'F4N'!$H$116</t>
  </si>
  <si>
    <t>'F4N'!$J$116</t>
  </si>
  <si>
    <t>'F4N'!$A$117</t>
  </si>
  <si>
    <t>'F4N'!$B$117</t>
  </si>
  <si>
    <t>'F4N'!$C$117</t>
  </si>
  <si>
    <t>'F4N'!$G$117</t>
  </si>
  <si>
    <t>'F4N'!$H$117</t>
  </si>
  <si>
    <t>'F4N'!$J$117</t>
  </si>
  <si>
    <t>'F4N'!$A$118</t>
  </si>
  <si>
    <t>'F4N'!$B$118</t>
  </si>
  <si>
    <t>'F4N'!$C$118</t>
  </si>
  <si>
    <t>'F4N'!$G$118</t>
  </si>
  <si>
    <t>'F4N'!$H$118</t>
  </si>
  <si>
    <t>'F4N'!$J$118</t>
  </si>
  <si>
    <t>'F4N'!$A$119</t>
  </si>
  <si>
    <t>'F4N'!$B$119</t>
  </si>
  <si>
    <t>'F4N'!$C$119</t>
  </si>
  <si>
    <t>'F4N'!$G$119</t>
  </si>
  <si>
    <t>'F4N'!$H$119</t>
  </si>
  <si>
    <t>'F4N'!$J$119</t>
  </si>
  <si>
    <t>'F4N'!$A$120</t>
  </si>
  <si>
    <t>'F4N'!$B$120</t>
  </si>
  <si>
    <t>'F4N'!$C$120</t>
  </si>
  <si>
    <t>'F4N'!$G$120</t>
  </si>
  <si>
    <t>'F4N'!$H$120</t>
  </si>
  <si>
    <t>'F4N'!$J$120</t>
  </si>
  <si>
    <t>'F4N'!$A$121</t>
  </si>
  <si>
    <t>'F4N'!$B$121</t>
  </si>
  <si>
    <t>'F4N'!$C$121</t>
  </si>
  <si>
    <t>'F4N'!$G$121</t>
  </si>
  <si>
    <t>'F4N'!$H$121</t>
  </si>
  <si>
    <t>'F4N'!$J$121</t>
  </si>
  <si>
    <t>'F4N'!$A$122</t>
  </si>
  <si>
    <t>'F4N'!$B$122</t>
  </si>
  <si>
    <t>'F4N'!$C$122</t>
  </si>
  <si>
    <t>'F4N'!$G$122</t>
  </si>
  <si>
    <t>'F4N'!$H$122</t>
  </si>
  <si>
    <t>'F4N'!$J$122</t>
  </si>
  <si>
    <t>'F4N'!$A$123</t>
  </si>
  <si>
    <t>'F4N'!$B$123</t>
  </si>
  <si>
    <t>'F4N'!$C$123</t>
  </si>
  <si>
    <t>'F4N'!$G$123</t>
  </si>
  <si>
    <t>'F4N'!$H$123</t>
  </si>
  <si>
    <t>'F4N'!$J$123</t>
  </si>
  <si>
    <t>'F4N'!$A$124</t>
  </si>
  <si>
    <t>'F4N'!$B$124</t>
  </si>
  <si>
    <t>'F4N'!$C$124</t>
  </si>
  <si>
    <t>'F4N'!$G$124</t>
  </si>
  <si>
    <t>'F4N'!$H$124</t>
  </si>
  <si>
    <t>'F4N'!$J$124</t>
  </si>
  <si>
    <t>'F4N'!$A$125</t>
  </si>
  <si>
    <t>'F4N'!$B$125</t>
  </si>
  <si>
    <t>'F4N'!$C$125</t>
  </si>
  <si>
    <t>'F4N'!$G$125</t>
  </si>
  <si>
    <t>'F4N'!$H$125</t>
  </si>
  <si>
    <t>'F4N'!$J$125</t>
  </si>
  <si>
    <t>'F4N'!$A$126</t>
  </si>
  <si>
    <t>'F4N'!$B$126</t>
  </si>
  <si>
    <t>'F4N'!$C$126</t>
  </si>
  <si>
    <t>'F4N'!$G$126</t>
  </si>
  <si>
    <t>'F4N'!$H$126</t>
  </si>
  <si>
    <t>'F4N'!$J$126</t>
  </si>
  <si>
    <t>'F4N'!$A$127</t>
  </si>
  <si>
    <t>'F4N'!$B$127</t>
  </si>
  <si>
    <t>'F4N'!$C$127</t>
  </si>
  <si>
    <t>'F4N'!$G$127</t>
  </si>
  <si>
    <t>'F4N'!$H$127</t>
  </si>
  <si>
    <t>'F4N'!$J$127</t>
  </si>
  <si>
    <t>'F4N'!$A$128</t>
  </si>
  <si>
    <t>'F4N'!$B$128</t>
  </si>
  <si>
    <t>'F4N'!$C$128</t>
  </si>
  <si>
    <t>'F4N'!$G$128</t>
  </si>
  <si>
    <t>'F4N'!$H$128</t>
  </si>
  <si>
    <t>'F4N'!$J$128</t>
  </si>
  <si>
    <t>'F4N'!$A$129</t>
  </si>
  <si>
    <t>'F4N'!$B$129</t>
  </si>
  <si>
    <t>'F4N'!$C$129</t>
  </si>
  <si>
    <t>'F4N'!$G$129</t>
  </si>
  <si>
    <t>'F4N'!$H$129</t>
  </si>
  <si>
    <t>'F4N'!$J$129</t>
  </si>
  <si>
    <t>'F4N'!$A$130</t>
  </si>
  <si>
    <t>'F4N'!$B$130</t>
  </si>
  <si>
    <t>'F4N'!$C$130</t>
  </si>
  <si>
    <t>'F4N'!$G$130</t>
  </si>
  <si>
    <t>'F4N'!$H$130</t>
  </si>
  <si>
    <t>'F4N'!$J$130</t>
  </si>
  <si>
    <t>'F4N'!$A$131</t>
  </si>
  <si>
    <t>'F4N'!$B$131</t>
  </si>
  <si>
    <t>'F4N'!$C$131</t>
  </si>
  <si>
    <t>'F4N'!$G$131</t>
  </si>
  <si>
    <t>'F4N'!$H$131</t>
  </si>
  <si>
    <t>'F4N'!$J$131</t>
  </si>
  <si>
    <t>'F4N'!$A$132</t>
  </si>
  <si>
    <t>'F4N'!$B$132</t>
  </si>
  <si>
    <t>'F4N'!$C$132</t>
  </si>
  <si>
    <t>'F4N'!$G$132</t>
  </si>
  <si>
    <t>'F4N'!$H$132</t>
  </si>
  <si>
    <t>'F4N'!$J$132</t>
  </si>
  <si>
    <t>'F4N'!$A$133</t>
  </si>
  <si>
    <t>'F4N'!$B$133</t>
  </si>
  <si>
    <t>'F4N'!$C$133</t>
  </si>
  <si>
    <t>'F4N'!$G$133</t>
  </si>
  <si>
    <t>'F4N'!$H$133</t>
  </si>
  <si>
    <t>'F4N'!$J$133</t>
  </si>
  <si>
    <t>'F4N'!$A$134</t>
  </si>
  <si>
    <t>'F4N'!$B$134</t>
  </si>
  <si>
    <t>'F4N'!$C$134</t>
  </si>
  <si>
    <t>'F4N'!$G$134</t>
  </si>
  <si>
    <t>'F4N'!$H$134</t>
  </si>
  <si>
    <t>'F4N'!$J$134</t>
  </si>
  <si>
    <t>'F4N'!$A$135</t>
  </si>
  <si>
    <t>'F4N'!$B$135</t>
  </si>
  <si>
    <t>'F4N'!$C$135</t>
  </si>
  <si>
    <t>'F4N'!$G$135</t>
  </si>
  <si>
    <t>'F4N'!$H$135</t>
  </si>
  <si>
    <t>'F4N'!$J$135</t>
  </si>
  <si>
    <t>'F4N'!$A$136</t>
  </si>
  <si>
    <t>'F4N'!$B$136</t>
  </si>
  <si>
    <t>'F4N'!$C$136</t>
  </si>
  <si>
    <t>'F4N'!$G$136</t>
  </si>
  <si>
    <t>'F4N'!$H$136</t>
  </si>
  <si>
    <t>'F4N'!$J$136</t>
  </si>
  <si>
    <t>'F4N'!$A$138</t>
  </si>
  <si>
    <t>'F4N'!$B$138</t>
  </si>
  <si>
    <t>'F4N'!$C$138</t>
  </si>
  <si>
    <t>'F4N'!$G$138</t>
  </si>
  <si>
    <t>'F4N'!$H$138</t>
  </si>
  <si>
    <t>'F4N'!$J$138</t>
  </si>
  <si>
    <t>'F4N'!$A$139</t>
  </si>
  <si>
    <t>'F4N'!$B$139</t>
  </si>
  <si>
    <t>'F4N'!$C$139</t>
  </si>
  <si>
    <t>'F4N'!$G$139</t>
  </si>
  <si>
    <t>'F4N'!$H$139</t>
  </si>
  <si>
    <t>'F4N'!$J$139</t>
  </si>
  <si>
    <t>'F4N'!$A$140</t>
  </si>
  <si>
    <t>'F4N'!$B$140</t>
  </si>
  <si>
    <t>'F4N'!$C$140</t>
  </si>
  <si>
    <t>'F4N'!$G$140</t>
  </si>
  <si>
    <t>'F4N'!$H$140</t>
  </si>
  <si>
    <t>'F4N'!$J$140</t>
  </si>
  <si>
    <t>'F4N'!$A$141</t>
  </si>
  <si>
    <t>'F4N'!$B$141</t>
  </si>
  <si>
    <t>'F4N'!$C$141</t>
  </si>
  <si>
    <t>'F4N'!$G$141</t>
  </si>
  <si>
    <t>'F4N'!$H$141</t>
  </si>
  <si>
    <t>'F4N'!$J$141</t>
  </si>
  <si>
    <t>'F4N'!$A$143</t>
  </si>
  <si>
    <t>'F4N'!$B$143</t>
  </si>
  <si>
    <t>'F4N'!$C$143</t>
  </si>
  <si>
    <t>'F4N'!$G$143</t>
  </si>
  <si>
    <t>'F4N'!$H$143</t>
  </si>
  <si>
    <t>'F4N'!$J$143</t>
  </si>
  <si>
    <t>'F4N'!$A$144</t>
  </si>
  <si>
    <t>'F4N'!$B$144</t>
  </si>
  <si>
    <t>'F4N'!$C$144</t>
  </si>
  <si>
    <t>'F4N'!$G$144</t>
  </si>
  <si>
    <t>'F4N'!$H$144</t>
  </si>
  <si>
    <t>'F4N'!$J$144</t>
  </si>
  <si>
    <t>'F4N'!$A$145</t>
  </si>
  <si>
    <t>'F4N'!$B$145</t>
  </si>
  <si>
    <t>'F4N'!$C$145</t>
  </si>
  <si>
    <t>'F4N'!$G$145</t>
  </si>
  <si>
    <t>'F4N'!$H$145</t>
  </si>
  <si>
    <t>'F4N'!$J$145</t>
  </si>
  <si>
    <t>'F4N'!$A$146</t>
  </si>
  <si>
    <t>'F4N'!$B$146</t>
  </si>
  <si>
    <t>'F4N'!$C$146</t>
  </si>
  <si>
    <t>'F4N'!$G$146</t>
  </si>
  <si>
    <t>'F4N'!$H$146</t>
  </si>
  <si>
    <t>'F4N'!$J$146</t>
  </si>
  <si>
    <t>'F4N'!$A$147</t>
  </si>
  <si>
    <t>'F4N'!$B$147</t>
  </si>
  <si>
    <t>'F4N'!$C$147</t>
  </si>
  <si>
    <t>'F4N'!$G$147</t>
  </si>
  <si>
    <t>'F4N'!$H$147</t>
  </si>
  <si>
    <t>'F4N'!$J$147</t>
  </si>
  <si>
    <t>'F4N'!$A$148</t>
  </si>
  <si>
    <t>'F4N'!$B$148</t>
  </si>
  <si>
    <t>'F4N'!$C$148</t>
  </si>
  <si>
    <t>'F4N'!$G$148</t>
  </si>
  <si>
    <t>'F4N'!$H$148</t>
  </si>
  <si>
    <t>'F4N'!$J$148</t>
  </si>
  <si>
    <t>'F4N'!$A$149</t>
  </si>
  <si>
    <t>'F4N'!$B$149</t>
  </si>
  <si>
    <t>'F4N'!$C$149</t>
  </si>
  <si>
    <t>'F4N'!$G$149</t>
  </si>
  <si>
    <t>'F4N'!$H$149</t>
  </si>
  <si>
    <t>'F4N'!$J$149</t>
  </si>
  <si>
    <t>'F4N'!$A$150</t>
  </si>
  <si>
    <t>'F4N'!$B$150</t>
  </si>
  <si>
    <t>'F4N'!$C$150</t>
  </si>
  <si>
    <t>'F4N'!$G$150</t>
  </si>
  <si>
    <t>'F4N'!$H$150</t>
  </si>
  <si>
    <t>'F4N'!$J$150</t>
  </si>
  <si>
    <t>'F4N'!$A$151</t>
  </si>
  <si>
    <t>'F4N'!$B$151</t>
  </si>
  <si>
    <t>'F4N'!$C$151</t>
  </si>
  <si>
    <t>'F4N'!$G$151</t>
  </si>
  <si>
    <t>'F4N'!$H$151</t>
  </si>
  <si>
    <t>'F4N'!$J$151</t>
  </si>
  <si>
    <t>'F4N'!$A$152</t>
  </si>
  <si>
    <t>'F4N'!$B$152</t>
  </si>
  <si>
    <t>'F4N'!$C$152</t>
  </si>
  <si>
    <t>'F4N'!$G$152</t>
  </si>
  <si>
    <t>'F4N'!$H$152</t>
  </si>
  <si>
    <t>'F4N'!$J$152</t>
  </si>
  <si>
    <t>'F4N'!$A$153</t>
  </si>
  <si>
    <t>'F4N'!$B$153</t>
  </si>
  <si>
    <t>'F4N'!$C$153</t>
  </si>
  <si>
    <t>'F4N'!$G$153</t>
  </si>
  <si>
    <t>'F4N'!$H$153</t>
  </si>
  <si>
    <t>'F4N'!$J$153</t>
  </si>
  <si>
    <t>'F4N'!$A$154</t>
  </si>
  <si>
    <t>'F4N'!$B$154</t>
  </si>
  <si>
    <t>'F4N'!$C$154</t>
  </si>
  <si>
    <t>'F4N'!$G$154</t>
  </si>
  <si>
    <t>'F4N'!$H$154</t>
  </si>
  <si>
    <t>'F4N'!$J$154</t>
  </si>
  <si>
    <t>'F4N'!$A$155</t>
  </si>
  <si>
    <t>'F4N'!$B$155</t>
  </si>
  <si>
    <t>'F4N'!$C$155</t>
  </si>
  <si>
    <t>'F4N'!$G$155</t>
  </si>
  <si>
    <t>'F4N'!$H$155</t>
  </si>
  <si>
    <t>'F4N'!$J$155</t>
  </si>
  <si>
    <t>'F4N'!$A$156</t>
  </si>
  <si>
    <t>'F4N'!$B$156</t>
  </si>
  <si>
    <t>'F4N'!$C$156</t>
  </si>
  <si>
    <t>'F4N'!$G$156</t>
  </si>
  <si>
    <t>'F4N'!$H$156</t>
  </si>
  <si>
    <t>'F4N'!$J$156</t>
  </si>
  <si>
    <t>'F4N'!$A$157</t>
  </si>
  <si>
    <t>'F4N'!$B$157</t>
  </si>
  <si>
    <t>'F4N'!$C$157</t>
  </si>
  <si>
    <t>'F4N'!$G$157</t>
  </si>
  <si>
    <t>'F4N'!$H$157</t>
  </si>
  <si>
    <t>'F4N'!$J$157</t>
  </si>
  <si>
    <t>'F4N'!$A$158</t>
  </si>
  <si>
    <t>'F4N'!$B$158</t>
  </si>
  <si>
    <t>'F4N'!$C$158</t>
  </si>
  <si>
    <t>'F4N'!$G$158</t>
  </si>
  <si>
    <t>'F4N'!$H$158</t>
  </si>
  <si>
    <t>'F4N'!$J$158</t>
  </si>
  <si>
    <t>'F4N'!$A$159</t>
  </si>
  <si>
    <t>'F4N'!$B$159</t>
  </si>
  <si>
    <t>'F4N'!$C$159</t>
  </si>
  <si>
    <t>'F4N'!$G$159</t>
  </si>
  <si>
    <t>'F4N'!$H$159</t>
  </si>
  <si>
    <t>'F4N'!$J$159</t>
  </si>
  <si>
    <t>'F4N'!$A$160</t>
  </si>
  <si>
    <t>'F4N'!$B$160</t>
  </si>
  <si>
    <t>'F4N'!$C$160</t>
  </si>
  <si>
    <t>'F4N'!$G$160</t>
  </si>
  <si>
    <t>'F4N'!$H$160</t>
  </si>
  <si>
    <t>'F4N'!$J$160</t>
  </si>
  <si>
    <t>'F4N'!$A$161</t>
  </si>
  <si>
    <t>'F4N'!$B$161</t>
  </si>
  <si>
    <t>'F4N'!$C$161</t>
  </si>
  <si>
    <t>'F4N'!$G$161</t>
  </si>
  <si>
    <t>'F4N'!$H$161</t>
  </si>
  <si>
    <t>'F4N'!$J$161</t>
  </si>
  <si>
    <t>'F4N'!$A$162</t>
  </si>
  <si>
    <t>'F4N'!$B$162</t>
  </si>
  <si>
    <t>'F4N'!$C$162</t>
  </si>
  <si>
    <t>'F4N'!$G$162</t>
  </si>
  <si>
    <t>'F4N'!$H$162</t>
  </si>
  <si>
    <t>'F4N'!$J$162</t>
  </si>
  <si>
    <t>'F4N'!$B$163</t>
  </si>
  <si>
    <t>'F4N'!$C$163</t>
  </si>
  <si>
    <t>'F4N'!$G$163</t>
  </si>
  <si>
    <t>'F4N'!$H$163</t>
  </si>
  <si>
    <t>'F4N'!$I$163</t>
  </si>
  <si>
    <t>'F4N'!$J$163</t>
  </si>
  <si>
    <t>'F4N'!$A$165</t>
  </si>
  <si>
    <t>'F4N'!$B$165</t>
  </si>
  <si>
    <t>'F4N'!$C$165</t>
  </si>
  <si>
    <t>'F4N'!$G$167</t>
  </si>
  <si>
    <t>'F4N'!$I$167</t>
  </si>
  <si>
    <t>'F4N'!$A$168</t>
  </si>
  <si>
    <t>'F4N'!$B$168</t>
  </si>
  <si>
    <t>'F4N'!$C$168</t>
  </si>
  <si>
    <t>'F4N'!$G$168</t>
  </si>
  <si>
    <t>'F4N'!$I$168</t>
  </si>
  <si>
    <t>'F4N'!$A$169</t>
  </si>
  <si>
    <t>'F4N'!$B$169</t>
  </si>
  <si>
    <t>'F4N'!$C$169</t>
  </si>
  <si>
    <t>'F4N'!$G$169</t>
  </si>
  <si>
    <t>'F4N'!$I$169</t>
  </si>
  <si>
    <t>'F4N'!$A$170</t>
  </si>
  <si>
    <t>'F4N'!$B$170</t>
  </si>
  <si>
    <t>'F4N'!$C$170</t>
  </si>
  <si>
    <t>'F4N'!$G$170</t>
  </si>
  <si>
    <t>'F4N'!$I$170</t>
  </si>
  <si>
    <t>'F4N'!$B$174</t>
  </si>
  <si>
    <t>'F4N'!$C$174</t>
  </si>
  <si>
    <t>'F4N'!$G$174</t>
  </si>
  <si>
    <t>'F4N'!$I$174</t>
  </si>
  <si>
    <t>'F4N'!$G$176</t>
  </si>
  <si>
    <t>'F4N'!$G$179</t>
  </si>
  <si>
    <t>Forma Nr. 4 patvirtinta
Lietuvos Respublikos finansų ministro
2008 m. gruodžio 31 d. įsakymu Nr. 1K-465
(Lietuvos Respublikos finansų ministro
2012 m. gruodžio 27 d. įsakymo Nr. 1K-452         redakcija)</t>
  </si>
  <si>
    <t>2013</t>
  </si>
  <si>
    <t>liepos 31 d.</t>
  </si>
  <si>
    <t>KAIŠIADORIŲ TECHNOLOGIJŲ IR VERSLO MOKYKLA</t>
  </si>
  <si>
    <t>2224</t>
  </si>
  <si>
    <t>JONAS JOČIŪNAS</t>
  </si>
  <si>
    <t>LIUDMILA ANUŽIENĖ</t>
  </si>
  <si>
    <t>22</t>
  </si>
  <si>
    <t>LR Švietimo ir mokslo ministerija</t>
  </si>
  <si>
    <t>900</t>
  </si>
  <si>
    <t>Buhalterija</t>
  </si>
  <si>
    <t>C:\Program Files\Avakompas\Uzpildytos_AF\2013_metai\II  ketvirtis\</t>
  </si>
  <si>
    <t>190804361 Girelės g-vė 57,Kaišiadorys</t>
  </si>
  <si>
    <t>Pavadinimas</t>
  </si>
  <si>
    <t>01.04.01.02</t>
  </si>
  <si>
    <t>Dotacijos, paskolos arba subsidijos paremti mokslą</t>
  </si>
  <si>
    <t>07.06.01.05</t>
  </si>
  <si>
    <t>Narkotikų kontrolė ir narkomanijos prevencija</t>
  </si>
  <si>
    <t>09.01.01.01</t>
  </si>
  <si>
    <t xml:space="preserve">Mokyklos, priskiriamos ikimokyklinio ugdymo mokyklos tipui </t>
  </si>
  <si>
    <t>09.01.02.02</t>
  </si>
  <si>
    <t>Internatinės mokyklos ir vaikų globos namai</t>
  </si>
  <si>
    <t>09.01.02.03</t>
  </si>
  <si>
    <t>Profesinės mokyklos</t>
  </si>
  <si>
    <t>09.02.01.01</t>
  </si>
  <si>
    <t xml:space="preserve">Mokyklos, priskirtos pagrindinės mokyklos tipui </t>
  </si>
  <si>
    <t>09.02.02.01</t>
  </si>
  <si>
    <t xml:space="preserve">Mokyklos, priskiriamos vidurinės mokyklos tipui </t>
  </si>
  <si>
    <t>09.02.02.02</t>
  </si>
  <si>
    <t>Vaikų, moksleivių ir suaugusių ugdymas</t>
  </si>
  <si>
    <t>09.03.01.01</t>
  </si>
  <si>
    <t xml:space="preserve">Profesinės mokyklos </t>
  </si>
  <si>
    <t>09.04.01.01</t>
  </si>
  <si>
    <t xml:space="preserve">Kolegijos </t>
  </si>
  <si>
    <t>09.04.01.02</t>
  </si>
  <si>
    <t>Aukštosios mokyklos (kolegijos)</t>
  </si>
  <si>
    <t>09.05.01.01</t>
  </si>
  <si>
    <t xml:space="preserve">Neformalusis vaikų švietimas </t>
  </si>
  <si>
    <t>09.05.01.02</t>
  </si>
  <si>
    <t>Kvalifikacijos kėlimo įstaigos</t>
  </si>
  <si>
    <t>09.05.01.03</t>
  </si>
  <si>
    <t>Metodiniai kabinetai ir centrai</t>
  </si>
  <si>
    <t>09.07.01.01</t>
  </si>
  <si>
    <t>Mokslinio tyrimo darbai</t>
  </si>
  <si>
    <t>09.08.01.01</t>
  </si>
  <si>
    <t>Centralizuotos priemonės</t>
  </si>
  <si>
    <t>09.08.01.02</t>
  </si>
  <si>
    <t>09.08.01.09</t>
  </si>
  <si>
    <t>Institucijos išlaikymas (valdymo išlaidos)</t>
  </si>
  <si>
    <t>suvestine</t>
  </si>
  <si>
    <t/>
  </si>
  <si>
    <t>07.01.22</t>
  </si>
  <si>
    <t>Vaikų ir jaunimo ugdymo užtikrinimas</t>
  </si>
  <si>
    <t>10.005.22</t>
  </si>
  <si>
    <t>Mokslinių tyrimų ir studijų sistemos modernizavimas</t>
  </si>
  <si>
    <t>10.105.22</t>
  </si>
  <si>
    <t>Mokslo ir studijų sistemos tobulinimas ES lėšos</t>
  </si>
  <si>
    <t>10.106.22</t>
  </si>
  <si>
    <t>Aukštojo mokslo plėtra (Europos Sąjungos lėįos)</t>
  </si>
  <si>
    <t>10.107.22</t>
  </si>
  <si>
    <t>Mokslinių tyrimų ir technologijų plėtra (Europos Sąjungos lėšos)</t>
  </si>
  <si>
    <t>10.205.22</t>
  </si>
  <si>
    <t>Mokslo ir studijų sistemos tobulinimas bendrojo finansavimo lėšos</t>
  </si>
  <si>
    <t>10.206.22</t>
  </si>
  <si>
    <t>Aukštojo mokslo plėtra (bendrojo finansavimo lėšos)</t>
  </si>
  <si>
    <t>10.207.22</t>
  </si>
  <si>
    <t>Mokslinių tyrimų ir technologijų plėtra (bendrojo finansavimo lėšos)</t>
  </si>
  <si>
    <t>10.305.22</t>
  </si>
  <si>
    <t>Mokslinių tyrimų ir studijų sistemos modernizavimas (valstybės biudžeto lėšos)</t>
  </si>
  <si>
    <t>10.306.22</t>
  </si>
  <si>
    <t>Aukštojo mokslo prieinamumo ir studijų kokybės gerinimas (valstybės biudžeto lėšos)</t>
  </si>
  <si>
    <t>10.307.22</t>
  </si>
  <si>
    <t>Mokslinių tyrimų ir technologijų plėtra</t>
  </si>
  <si>
    <t>10.405.22</t>
  </si>
  <si>
    <t>Mokslinių tyrimų ir studijų sistemos modernizavimas (asignavimų valdytojų pajamų įmokos)</t>
  </si>
  <si>
    <t>11.01.22</t>
  </si>
  <si>
    <t>Valstybinės švietimo strategijos  įgyvendinimas</t>
  </si>
  <si>
    <t>11.02.22</t>
  </si>
  <si>
    <t>Švietimo ir mokslo vystymo veiksmingumas</t>
  </si>
  <si>
    <t>11.001.22</t>
  </si>
  <si>
    <t>Valstybinės švietimo strategijos įgyvendinimas</t>
  </si>
  <si>
    <t>11.002.22</t>
  </si>
  <si>
    <t>Švietimo ir mokslo administravimas</t>
  </si>
  <si>
    <t>11.101.22</t>
  </si>
  <si>
    <t>Valstybinės švietimo strategijos įgyvendinimas ES lėšos</t>
  </si>
  <si>
    <t>11.201.22</t>
  </si>
  <si>
    <t>Valstybinės švietimo strategijos įgyvendinimas bendrojo finansavimo lėšos</t>
  </si>
  <si>
    <t>11.301.22</t>
  </si>
  <si>
    <t>11.302.22</t>
  </si>
  <si>
    <t>Švietimo ir mokslo administravimas (valstybės biudžeto lėšos)</t>
  </si>
  <si>
    <t>11.402.22</t>
  </si>
  <si>
    <t>Švietimo ir mokslo administravimas (asignavimų valdytojų pajamų įmokos)</t>
  </si>
  <si>
    <t>11.81.22</t>
  </si>
  <si>
    <t>Specialioji švietimo plėtros programa</t>
  </si>
  <si>
    <t>60.21.22</t>
  </si>
  <si>
    <t>Specialioji Europos regioninės plėtros fondo programa (BPD įgyvendinti) (ES lėšos)</t>
  </si>
  <si>
    <t>60.22.22</t>
  </si>
  <si>
    <t>Specialioji Europos regioninės plėtros fondo programa (BPD įgyvendinti) (bendrojo finansavimo lėšos)</t>
  </si>
  <si>
    <t>60.23.22</t>
  </si>
  <si>
    <t>Techninė parama - Europos sąjungos lėšos</t>
  </si>
  <si>
    <t>60.24.22</t>
  </si>
  <si>
    <t>Techninė parama - bendrojo finansavimo lėšos</t>
  </si>
  <si>
    <t>60.31.22</t>
  </si>
  <si>
    <t>Specialioji Europos socialinio fondo programa (BPD įgyvendinti) (ES lėšos)</t>
  </si>
  <si>
    <t>60.32.22</t>
  </si>
  <si>
    <t>Specialioji Europos socialinio fondo programa (BPD įgyvendinti) (bendrojo finansavimo lėšos)</t>
  </si>
  <si>
    <t>60.33.22</t>
  </si>
  <si>
    <t>60.34.22</t>
  </si>
  <si>
    <t>61.01.22</t>
  </si>
  <si>
    <t>PVM struktūrinių fondų lėšoms programa</t>
  </si>
  <si>
    <t>62.01.22</t>
  </si>
  <si>
    <t>Dalyvavimas kitose ES programose</t>
  </si>
  <si>
    <t>64.11.22</t>
  </si>
  <si>
    <t>Specialioji Europos Sąjungos struktūrinės paramos 2007 - 2013 m. programa ES lėšos</t>
  </si>
  <si>
    <t>64.12.22</t>
  </si>
  <si>
    <t>Specialioji Europos Sąjungos struktūrinės paramos 2007 - 2013 m. programa BF lėšos</t>
  </si>
  <si>
    <t>68.13.22</t>
  </si>
  <si>
    <t xml:space="preserve">Techninė parama - Europos sąjungos lėšos </t>
  </si>
  <si>
    <t>68.14.22</t>
  </si>
  <si>
    <t>Techninė parama - Bendrojo finansavimo lėšos</t>
  </si>
  <si>
    <t>68.21.22</t>
  </si>
  <si>
    <t>Specialioji Europos Sąjungos 2007-2010 metų techninė parama - bendrojo finansavimo lėšos</t>
  </si>
  <si>
    <t>68.22.22</t>
  </si>
  <si>
    <t>Specialioji Europos Sąjungos techninė parama</t>
  </si>
  <si>
    <t>88.01.22</t>
  </si>
  <si>
    <t>sausio 31 d.</t>
  </si>
  <si>
    <t>01 men.</t>
  </si>
  <si>
    <t>vasario 28 d.</t>
  </si>
  <si>
    <t>02 men.</t>
  </si>
  <si>
    <t>kovo 31 d.</t>
  </si>
  <si>
    <t>I ketv.</t>
  </si>
  <si>
    <t>balandžio 30 d.</t>
  </si>
  <si>
    <t>04 men.</t>
  </si>
  <si>
    <t>gegužės 31 d.</t>
  </si>
  <si>
    <t>05 men.</t>
  </si>
  <si>
    <t>birželio 30 d.</t>
  </si>
  <si>
    <t>II ketv.</t>
  </si>
  <si>
    <t>07 men.</t>
  </si>
  <si>
    <t>rugpjūčio 31 d.</t>
  </si>
  <si>
    <t>08 men.</t>
  </si>
  <si>
    <t>rugsėjo 30 d.</t>
  </si>
  <si>
    <t>III ketv.</t>
  </si>
  <si>
    <t>spalio 31 d.</t>
  </si>
  <si>
    <t>10 men.</t>
  </si>
  <si>
    <t>lapkričio 30 d.</t>
  </si>
  <si>
    <t>11 men.</t>
  </si>
  <si>
    <t>gruodžio 31 d.</t>
  </si>
  <si>
    <t>IV ketv.</t>
  </si>
  <si>
    <t>sausio 1 d.</t>
  </si>
  <si>
    <t>2011</t>
  </si>
  <si>
    <t>2012</t>
  </si>
  <si>
    <t>2014</t>
  </si>
  <si>
    <t xml:space="preserve"> </t>
  </si>
  <si>
    <t xml:space="preserve"> Buhalterė</t>
  </si>
  <si>
    <t>ketvirtinė</t>
  </si>
  <si>
    <t>DANGUOLĖ GALUBICKIENĖ</t>
  </si>
  <si>
    <t>dc3bdd56</t>
  </si>
</sst>
</file>

<file path=xl/styles.xml><?xml version="1.0" encoding="utf-8"?>
<styleSheet xmlns="http://schemas.openxmlformats.org/spreadsheetml/2006/main">
  <numFmts count="3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0.0;\-#0.0;"/>
    <numFmt numFmtId="182" formatCode="_(* #,##0.0_);_(* \(#,##0.0\);_(* &quot;X&quot;?????????_);_(@_)"/>
    <numFmt numFmtId="183" formatCode="_(* #,##0.0_);_(* \(#,##0.0\);_(* &quot;X&quot;?????_);_(@_)"/>
    <numFmt numFmtId="184" formatCode="[$-427]yyyy\ &quot;m.&quot;\ mmmm\ d\ &quot;d.&quot;"/>
    <numFmt numFmtId="185" formatCode="yyyy\-mm\-dd;@"/>
  </numFmts>
  <fonts count="70">
    <font>
      <sz val="8"/>
      <name val="Tahoma"/>
      <family val="0"/>
    </font>
    <font>
      <sz val="10"/>
      <name val="TimesLT"/>
      <family val="0"/>
    </font>
    <font>
      <i/>
      <sz val="8"/>
      <name val="Times New Roman"/>
      <family val="1"/>
    </font>
    <font>
      <sz val="8"/>
      <name val="Times New Roman"/>
      <family val="1"/>
    </font>
    <font>
      <sz val="8"/>
      <name val="Times New Roman Baltic"/>
      <family val="1"/>
    </font>
    <font>
      <sz val="10"/>
      <name val="Times New Roman Baltic"/>
      <family val="1"/>
    </font>
    <font>
      <sz val="10"/>
      <name val="Times New Roman"/>
      <family val="1"/>
    </font>
    <font>
      <b/>
      <sz val="8"/>
      <name val="Tahoma"/>
      <family val="2"/>
    </font>
    <font>
      <sz val="9"/>
      <name val="Times New Roman Baltic"/>
      <family val="1"/>
    </font>
    <font>
      <b/>
      <sz val="10"/>
      <name val="Tahoma"/>
      <family val="2"/>
    </font>
    <font>
      <sz val="10"/>
      <color indexed="9"/>
      <name val="Times New Roman Baltic"/>
      <family val="1"/>
    </font>
    <font>
      <i/>
      <sz val="9"/>
      <name val="Times New Roman"/>
      <family val="1"/>
    </font>
    <font>
      <sz val="6"/>
      <name val="Times New Roman"/>
      <family val="1"/>
    </font>
    <font>
      <i/>
      <sz val="7"/>
      <name val="Times New Roman"/>
      <family val="1"/>
    </font>
    <font>
      <sz val="11"/>
      <name val="Times New Roman Baltic"/>
      <family val="1"/>
    </font>
    <font>
      <b/>
      <sz val="9"/>
      <name val="Times New Roman Baltic"/>
      <family val="1"/>
    </font>
    <font>
      <i/>
      <sz val="9"/>
      <name val="Times New Roman Baltic"/>
      <family val="1"/>
    </font>
    <font>
      <sz val="9"/>
      <color indexed="8"/>
      <name val="Times New Roman Baltic"/>
      <family val="1"/>
    </font>
    <font>
      <i/>
      <sz val="9"/>
      <color indexed="8"/>
      <name val="Times New Roman Baltic"/>
      <family val="1"/>
    </font>
    <font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color indexed="54"/>
      <name val="Tahoma"/>
      <family val="0"/>
    </font>
    <font>
      <sz val="10"/>
      <color indexed="54"/>
      <name val="Tahoma"/>
      <family val="0"/>
    </font>
    <font>
      <sz val="14"/>
      <color indexed="54"/>
      <name val="Tahoma"/>
      <family val="2"/>
    </font>
    <font>
      <sz val="8.5"/>
      <name val="Times New Roman"/>
      <family val="1"/>
    </font>
    <font>
      <i/>
      <sz val="7.5"/>
      <name val="Times New Roman"/>
      <family val="1"/>
    </font>
    <font>
      <b/>
      <sz val="11"/>
      <name val="Times New Roman"/>
      <family val="1"/>
    </font>
    <font>
      <i/>
      <sz val="7"/>
      <name val="Times New Roman Baltic"/>
      <family val="1"/>
    </font>
    <font>
      <sz val="8"/>
      <color indexed="9"/>
      <name val="Times New Roman"/>
      <family val="1"/>
    </font>
    <font>
      <b/>
      <sz val="10"/>
      <name val="Times New Roman Baltic"/>
      <family val="0"/>
    </font>
    <font>
      <b/>
      <sz val="8"/>
      <name val="Times New Roman Baltic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7"/>
      <name val="Times New Roman Baltic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medium"/>
    </border>
    <border>
      <left style="hair"/>
      <right style="hair"/>
      <top style="medium"/>
      <bottom style="medium"/>
    </border>
    <border>
      <left style="hair"/>
      <right style="hair"/>
      <top style="medium"/>
      <bottom>
        <color indexed="63"/>
      </bottom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0" borderId="1" applyNumberFormat="0" applyFill="0" applyAlignment="0" applyProtection="0"/>
    <xf numFmtId="0" fontId="54" fillId="0" borderId="2" applyNumberFormat="0" applyFill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0" applyNumberFormat="0" applyBorder="0" applyAlignment="0" applyProtection="0"/>
    <xf numFmtId="0" fontId="61" fillId="22" borderId="4" applyNumberFormat="0" applyAlignment="0" applyProtection="0"/>
    <xf numFmtId="0" fontId="62" fillId="0" borderId="0" applyNumberFormat="0" applyFill="0" applyBorder="0" applyAlignment="0" applyProtection="0"/>
    <xf numFmtId="0" fontId="63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2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0" fillId="31" borderId="6" applyNumberFormat="0" applyFont="0" applyAlignment="0" applyProtection="0"/>
    <xf numFmtId="0" fontId="6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6" fillId="22" borderId="5" applyNumberFormat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9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180" fontId="2" fillId="33" borderId="0" xfId="47" applyNumberFormat="1" applyFont="1" applyFill="1" applyAlignment="1" applyProtection="1">
      <alignment horizontal="right" vertical="center"/>
      <protection/>
    </xf>
    <xf numFmtId="49" fontId="0" fillId="0" borderId="0" xfId="0" applyNumberFormat="1" applyAlignment="1">
      <alignment/>
    </xf>
    <xf numFmtId="49" fontId="7" fillId="0" borderId="0" xfId="0" applyNumberFormat="1" applyFont="1" applyAlignment="1">
      <alignment/>
    </xf>
    <xf numFmtId="49" fontId="7" fillId="34" borderId="0" xfId="0" applyNumberFormat="1" applyFont="1" applyFill="1" applyAlignment="1">
      <alignment/>
    </xf>
    <xf numFmtId="0" fontId="0" fillId="0" borderId="0" xfId="0" applyNumberFormat="1" applyAlignment="1">
      <alignment/>
    </xf>
    <xf numFmtId="49" fontId="9" fillId="34" borderId="0" xfId="0" applyNumberFormat="1" applyFont="1" applyFill="1" applyAlignment="1">
      <alignment/>
    </xf>
    <xf numFmtId="49" fontId="9" fillId="34" borderId="0" xfId="0" applyNumberFormat="1" applyFont="1" applyFill="1" applyAlignment="1" applyProtection="1">
      <alignment/>
      <protection/>
    </xf>
    <xf numFmtId="0" fontId="10" fillId="33" borderId="0" xfId="47" applyFont="1" applyFill="1" applyProtection="1">
      <alignment/>
      <protection/>
    </xf>
    <xf numFmtId="0" fontId="5" fillId="33" borderId="0" xfId="47" applyFont="1" applyFill="1" applyProtection="1">
      <alignment/>
      <protection/>
    </xf>
    <xf numFmtId="0" fontId="5" fillId="33" borderId="0" xfId="47" applyFont="1" applyFill="1" applyBorder="1" applyProtection="1">
      <alignment/>
      <protection/>
    </xf>
    <xf numFmtId="0" fontId="5" fillId="33" borderId="0" xfId="47" applyFont="1" applyFill="1" applyBorder="1" applyAlignment="1" applyProtection="1">
      <alignment/>
      <protection/>
    </xf>
    <xf numFmtId="0" fontId="4" fillId="33" borderId="0" xfId="47" applyFont="1" applyFill="1" applyBorder="1" applyAlignment="1" applyProtection="1">
      <alignment horizontal="right" vertical="top"/>
      <protection/>
    </xf>
    <xf numFmtId="0" fontId="4" fillId="33" borderId="0" xfId="47" applyFont="1" applyFill="1" applyBorder="1" applyProtection="1">
      <alignment/>
      <protection/>
    </xf>
    <xf numFmtId="0" fontId="4" fillId="33" borderId="0" xfId="47" applyFont="1" applyFill="1" applyBorder="1" applyAlignment="1" applyProtection="1">
      <alignment/>
      <protection/>
    </xf>
    <xf numFmtId="0" fontId="3" fillId="33" borderId="0" xfId="47" applyFont="1" applyFill="1" applyBorder="1" applyProtection="1">
      <alignment/>
      <protection/>
    </xf>
    <xf numFmtId="0" fontId="8" fillId="33" borderId="0" xfId="47" applyFont="1" applyFill="1" applyBorder="1" applyProtection="1">
      <alignment/>
      <protection/>
    </xf>
    <xf numFmtId="0" fontId="8" fillId="33" borderId="0" xfId="47" applyFont="1" applyFill="1" applyProtection="1">
      <alignment/>
      <protection/>
    </xf>
    <xf numFmtId="0" fontId="5" fillId="33" borderId="0" xfId="47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2" fillId="33" borderId="0" xfId="47" applyFont="1" applyFill="1" applyBorder="1" applyAlignment="1" applyProtection="1">
      <alignment horizontal="center" vertical="center"/>
      <protection/>
    </xf>
    <xf numFmtId="0" fontId="3" fillId="33" borderId="0" xfId="47" applyFont="1" applyFill="1" applyBorder="1" applyAlignment="1" applyProtection="1">
      <alignment horizontal="center" vertical="center"/>
      <protection/>
    </xf>
    <xf numFmtId="0" fontId="12" fillId="33" borderId="10" xfId="47" applyFont="1" applyFill="1" applyBorder="1" applyAlignment="1" applyProtection="1">
      <alignment horizontal="center" vertical="top"/>
      <protection/>
    </xf>
    <xf numFmtId="0" fontId="11" fillId="33" borderId="0" xfId="47" applyFont="1" applyFill="1" applyAlignment="1" applyProtection="1">
      <alignment horizontal="center" vertical="center"/>
      <protection/>
    </xf>
    <xf numFmtId="0" fontId="23" fillId="35" borderId="0" xfId="0" applyFont="1" applyFill="1" applyAlignment="1">
      <alignment vertical="center"/>
    </xf>
    <xf numFmtId="0" fontId="24" fillId="35" borderId="0" xfId="0" applyFont="1" applyFill="1" applyAlignment="1">
      <alignment vertical="center"/>
    </xf>
    <xf numFmtId="0" fontId="25" fillId="35" borderId="0" xfId="0" applyFont="1" applyFill="1" applyAlignment="1">
      <alignment horizontal="left" vertical="center" wrapText="1"/>
    </xf>
    <xf numFmtId="0" fontId="24" fillId="35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11" fillId="33" borderId="11" xfId="47" applyFont="1" applyFill="1" applyBorder="1" applyAlignment="1" applyProtection="1">
      <alignment horizontal="center" vertical="center"/>
      <protection/>
    </xf>
    <xf numFmtId="0" fontId="30" fillId="33" borderId="0" xfId="47" applyFont="1" applyFill="1" applyAlignment="1" applyProtection="1">
      <alignment horizontal="left" vertical="top" wrapText="1"/>
      <protection locked="0"/>
    </xf>
    <xf numFmtId="0" fontId="3" fillId="33" borderId="0" xfId="47" applyFont="1" applyFill="1" applyBorder="1" applyAlignment="1" applyProtection="1">
      <alignment/>
      <protection/>
    </xf>
    <xf numFmtId="49" fontId="4" fillId="36" borderId="12" xfId="47" applyNumberFormat="1" applyFont="1" applyFill="1" applyBorder="1" applyAlignment="1" applyProtection="1">
      <alignment horizontal="center" vertical="center"/>
      <protection/>
    </xf>
    <xf numFmtId="0" fontId="3" fillId="36" borderId="12" xfId="47" applyNumberFormat="1" applyFont="1" applyFill="1" applyBorder="1" applyAlignment="1" applyProtection="1">
      <alignment horizontal="center" vertical="center" wrapText="1"/>
      <protection/>
    </xf>
    <xf numFmtId="0" fontId="4" fillId="36" borderId="12" xfId="47" applyNumberFormat="1" applyFont="1" applyFill="1" applyBorder="1" applyAlignment="1" applyProtection="1">
      <alignment horizontal="center" vertical="center" wrapText="1"/>
      <protection/>
    </xf>
    <xf numFmtId="0" fontId="8" fillId="36" borderId="13" xfId="0" applyFont="1" applyFill="1" applyBorder="1" applyAlignment="1" applyProtection="1">
      <alignment vertical="top" wrapText="1"/>
      <protection/>
    </xf>
    <xf numFmtId="0" fontId="15" fillId="36" borderId="13" xfId="0" applyFont="1" applyFill="1" applyBorder="1" applyAlignment="1" applyProtection="1">
      <alignment vertical="top" wrapText="1"/>
      <protection/>
    </xf>
    <xf numFmtId="49" fontId="3" fillId="36" borderId="12" xfId="47" applyNumberFormat="1" applyFont="1" applyFill="1" applyBorder="1" applyAlignment="1" applyProtection="1">
      <alignment horizontal="center" vertical="center" wrapText="1"/>
      <protection/>
    </xf>
    <xf numFmtId="49" fontId="3" fillId="36" borderId="12" xfId="47" applyNumberFormat="1" applyFont="1" applyFill="1" applyBorder="1" applyAlignment="1" applyProtection="1">
      <alignment horizontal="center" vertical="center"/>
      <protection/>
    </xf>
    <xf numFmtId="49" fontId="4" fillId="36" borderId="12" xfId="47" applyNumberFormat="1" applyFont="1" applyFill="1" applyBorder="1" applyAlignment="1" applyProtection="1">
      <alignment horizontal="center"/>
      <protection/>
    </xf>
    <xf numFmtId="49" fontId="3" fillId="36" borderId="12" xfId="47" applyNumberFormat="1" applyFont="1" applyFill="1" applyBorder="1" applyAlignment="1" applyProtection="1">
      <alignment horizontal="center"/>
      <protection/>
    </xf>
    <xf numFmtId="0" fontId="15" fillId="36" borderId="14" xfId="0" applyFont="1" applyFill="1" applyBorder="1" applyAlignment="1" applyProtection="1">
      <alignment vertical="top" wrapText="1"/>
      <protection/>
    </xf>
    <xf numFmtId="0" fontId="16" fillId="36" borderId="13" xfId="0" applyFont="1" applyFill="1" applyBorder="1" applyAlignment="1" applyProtection="1">
      <alignment vertical="top" wrapText="1"/>
      <protection/>
    </xf>
    <xf numFmtId="0" fontId="8" fillId="36" borderId="13" xfId="0" applyFont="1" applyFill="1" applyBorder="1" applyAlignment="1" applyProtection="1">
      <alignment horizontal="left" vertical="top" wrapText="1"/>
      <protection/>
    </xf>
    <xf numFmtId="0" fontId="16" fillId="36" borderId="13" xfId="0" applyFont="1" applyFill="1" applyBorder="1" applyAlignment="1" applyProtection="1">
      <alignment vertical="top" wrapText="1"/>
      <protection/>
    </xf>
    <xf numFmtId="0" fontId="17" fillId="36" borderId="13" xfId="0" applyFont="1" applyFill="1" applyBorder="1" applyAlignment="1" applyProtection="1">
      <alignment vertical="top" wrapText="1"/>
      <protection/>
    </xf>
    <xf numFmtId="0" fontId="8" fillId="36" borderId="12" xfId="0" applyFont="1" applyFill="1" applyBorder="1" applyAlignment="1" applyProtection="1">
      <alignment vertical="top" wrapText="1"/>
      <protection/>
    </xf>
    <xf numFmtId="0" fontId="15" fillId="36" borderId="13" xfId="0" applyFont="1" applyFill="1" applyBorder="1" applyAlignment="1" applyProtection="1">
      <alignment vertical="top" wrapText="1"/>
      <protection/>
    </xf>
    <xf numFmtId="0" fontId="16" fillId="36" borderId="13" xfId="0" applyFont="1" applyFill="1" applyBorder="1" applyAlignment="1" applyProtection="1">
      <alignment vertical="top" wrapText="1"/>
      <protection/>
    </xf>
    <xf numFmtId="0" fontId="18" fillId="36" borderId="13" xfId="0" applyFont="1" applyFill="1" applyBorder="1" applyAlignment="1" applyProtection="1">
      <alignment vertical="top" wrapText="1"/>
      <protection/>
    </xf>
    <xf numFmtId="0" fontId="15" fillId="36" borderId="12" xfId="0" applyFont="1" applyFill="1" applyBorder="1" applyAlignment="1" applyProtection="1">
      <alignment horizontal="justify" vertical="top" wrapText="1"/>
      <protection/>
    </xf>
    <xf numFmtId="0" fontId="19" fillId="36" borderId="12" xfId="0" applyFont="1" applyFill="1" applyBorder="1" applyAlignment="1" applyProtection="1">
      <alignment vertical="top" wrapText="1"/>
      <protection/>
    </xf>
    <xf numFmtId="0" fontId="20" fillId="36" borderId="12" xfId="0" applyFont="1" applyFill="1" applyBorder="1" applyAlignment="1" applyProtection="1">
      <alignment vertical="top" wrapText="1"/>
      <protection/>
    </xf>
    <xf numFmtId="0" fontId="2" fillId="36" borderId="12" xfId="0" applyFont="1" applyFill="1" applyBorder="1" applyAlignment="1" applyProtection="1">
      <alignment vertical="top" wrapText="1"/>
      <protection/>
    </xf>
    <xf numFmtId="0" fontId="3" fillId="36" borderId="12" xfId="0" applyFont="1" applyFill="1" applyBorder="1" applyAlignment="1" applyProtection="1">
      <alignment vertical="top" wrapText="1"/>
      <protection/>
    </xf>
    <xf numFmtId="0" fontId="21" fillId="36" borderId="12" xfId="0" applyFont="1" applyFill="1" applyBorder="1" applyAlignment="1" applyProtection="1">
      <alignment vertical="top" wrapText="1"/>
      <protection/>
    </xf>
    <xf numFmtId="0" fontId="15" fillId="36" borderId="15" xfId="0" applyFont="1" applyFill="1" applyBorder="1" applyAlignment="1" applyProtection="1">
      <alignment vertical="top" wrapText="1"/>
      <protection/>
    </xf>
    <xf numFmtId="0" fontId="17" fillId="36" borderId="13" xfId="0" applyFont="1" applyFill="1" applyBorder="1" applyAlignment="1" applyProtection="1">
      <alignment vertical="top" shrinkToFit="1"/>
      <protection/>
    </xf>
    <xf numFmtId="0" fontId="8" fillId="36" borderId="13" xfId="0" applyFont="1" applyFill="1" applyBorder="1" applyAlignment="1" applyProtection="1">
      <alignment vertical="top" shrinkToFit="1"/>
      <protection/>
    </xf>
    <xf numFmtId="0" fontId="26" fillId="33" borderId="0" xfId="47" applyFont="1" applyFill="1" applyAlignment="1" applyProtection="1">
      <alignment horizontal="left" vertical="top" wrapText="1"/>
      <protection/>
    </xf>
    <xf numFmtId="0" fontId="3" fillId="33" borderId="0" xfId="47" applyFont="1" applyFill="1" applyAlignment="1" applyProtection="1">
      <alignment vertical="center" wrapText="1"/>
      <protection/>
    </xf>
    <xf numFmtId="0" fontId="28" fillId="33" borderId="0" xfId="47" applyFont="1" applyFill="1" applyBorder="1" applyAlignment="1" applyProtection="1">
      <alignment horizontal="right" vertical="center" wrapText="1"/>
      <protection/>
    </xf>
    <xf numFmtId="0" fontId="31" fillId="33" borderId="0" xfId="47" applyFont="1" applyFill="1" applyAlignment="1" applyProtection="1">
      <alignment vertical="center"/>
      <protection/>
    </xf>
    <xf numFmtId="0" fontId="29" fillId="33" borderId="0" xfId="47" applyFont="1" applyFill="1" applyBorder="1" applyAlignment="1" applyProtection="1">
      <alignment vertical="top"/>
      <protection/>
    </xf>
    <xf numFmtId="0" fontId="28" fillId="33" borderId="0" xfId="47" applyFont="1" applyFill="1" applyBorder="1" applyAlignment="1" applyProtection="1">
      <alignment horizontal="center" vertical="center" wrapText="1"/>
      <protection/>
    </xf>
    <xf numFmtId="49" fontId="32" fillId="36" borderId="16" xfId="47" applyNumberFormat="1" applyFont="1" applyFill="1" applyBorder="1" applyAlignment="1" applyProtection="1">
      <alignment horizontal="center" vertical="center"/>
      <protection/>
    </xf>
    <xf numFmtId="0" fontId="15" fillId="36" borderId="13" xfId="0" applyFont="1" applyFill="1" applyBorder="1" applyAlignment="1" applyProtection="1">
      <alignment horizontal="left" vertical="top" wrapText="1"/>
      <protection/>
    </xf>
    <xf numFmtId="49" fontId="22" fillId="36" borderId="12" xfId="47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 applyProtection="1" quotePrefix="1">
      <alignment/>
      <protection locked="0"/>
    </xf>
    <xf numFmtId="0" fontId="8" fillId="37" borderId="13" xfId="0" applyFont="1" applyFill="1" applyBorder="1" applyAlignment="1" applyProtection="1">
      <alignment vertical="top" wrapText="1"/>
      <protection/>
    </xf>
    <xf numFmtId="0" fontId="17" fillId="37" borderId="13" xfId="0" applyFont="1" applyFill="1" applyBorder="1" applyAlignment="1" applyProtection="1">
      <alignment vertical="top" wrapText="1"/>
      <protection/>
    </xf>
    <xf numFmtId="49" fontId="22" fillId="36" borderId="12" xfId="47" applyNumberFormat="1" applyFont="1" applyFill="1" applyBorder="1" applyAlignment="1" applyProtection="1">
      <alignment horizontal="left" vertical="top"/>
      <protection/>
    </xf>
    <xf numFmtId="49" fontId="4" fillId="36" borderId="12" xfId="47" applyNumberFormat="1" applyFont="1" applyFill="1" applyBorder="1" applyAlignment="1" applyProtection="1">
      <alignment vertical="top"/>
      <protection/>
    </xf>
    <xf numFmtId="49" fontId="22" fillId="36" borderId="12" xfId="0" applyNumberFormat="1" applyFont="1" applyFill="1" applyBorder="1" applyAlignment="1" applyProtection="1">
      <alignment horizontal="left" vertical="top" wrapText="1"/>
      <protection/>
    </xf>
    <xf numFmtId="49" fontId="3" fillId="36" borderId="12" xfId="0" applyNumberFormat="1" applyFont="1" applyFill="1" applyBorder="1" applyAlignment="1" applyProtection="1">
      <alignment horizontal="left" vertical="top" wrapText="1"/>
      <protection/>
    </xf>
    <xf numFmtId="49" fontId="3" fillId="36" borderId="17" xfId="47" applyNumberFormat="1" applyFont="1" applyFill="1" applyBorder="1" applyAlignment="1" applyProtection="1">
      <alignment horizontal="left" vertical="top" wrapText="1"/>
      <protection/>
    </xf>
    <xf numFmtId="49" fontId="3" fillId="37" borderId="12" xfId="0" applyNumberFormat="1" applyFont="1" applyFill="1" applyBorder="1" applyAlignment="1" applyProtection="1">
      <alignment horizontal="left" vertical="top" wrapText="1"/>
      <protection/>
    </xf>
    <xf numFmtId="0" fontId="20" fillId="37" borderId="12" xfId="0" applyFont="1" applyFill="1" applyBorder="1" applyAlignment="1" applyProtection="1">
      <alignment vertical="top" wrapText="1"/>
      <protection/>
    </xf>
    <xf numFmtId="0" fontId="0" fillId="0" borderId="0" xfId="0" applyFont="1" applyAlignment="1" applyProtection="1">
      <alignment/>
      <protection/>
    </xf>
    <xf numFmtId="0" fontId="4" fillId="37" borderId="12" xfId="47" applyNumberFormat="1" applyFont="1" applyFill="1" applyBorder="1" applyAlignment="1" applyProtection="1">
      <alignment horizontal="center" vertical="center" wrapText="1"/>
      <protection/>
    </xf>
    <xf numFmtId="0" fontId="15" fillId="36" borderId="13" xfId="0" applyFont="1" applyFill="1" applyBorder="1" applyAlignment="1" applyProtection="1">
      <alignment vertical="center" wrapText="1"/>
      <protection/>
    </xf>
    <xf numFmtId="4" fontId="4" fillId="33" borderId="12" xfId="47" applyNumberFormat="1" applyFont="1" applyFill="1" applyBorder="1" applyAlignment="1" applyProtection="1">
      <alignment horizontal="right" vertical="center"/>
      <protection locked="0"/>
    </xf>
    <xf numFmtId="4" fontId="4" fillId="36" borderId="12" xfId="47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Alignment="1" applyProtection="1">
      <alignment/>
      <protection/>
    </xf>
    <xf numFmtId="0" fontId="29" fillId="33" borderId="0" xfId="47" applyFont="1" applyFill="1" applyBorder="1" applyAlignment="1" applyProtection="1">
      <alignment horizontal="right" vertical="top" indent="6"/>
      <protection/>
    </xf>
    <xf numFmtId="0" fontId="29" fillId="33" borderId="0" xfId="47" applyFont="1" applyFill="1" applyBorder="1" applyAlignment="1" applyProtection="1">
      <alignment vertical="top"/>
      <protection locked="0"/>
    </xf>
    <xf numFmtId="49" fontId="31" fillId="36" borderId="17" xfId="47" applyNumberFormat="1" applyFont="1" applyFill="1" applyBorder="1" applyAlignment="1" applyProtection="1">
      <alignment/>
      <protection/>
    </xf>
    <xf numFmtId="49" fontId="31" fillId="36" borderId="15" xfId="47" applyNumberFormat="1" applyFont="1" applyFill="1" applyBorder="1" applyAlignment="1" applyProtection="1">
      <alignment/>
      <protection/>
    </xf>
    <xf numFmtId="49" fontId="31" fillId="36" borderId="13" xfId="47" applyNumberFormat="1" applyFont="1" applyFill="1" applyBorder="1" applyAlignment="1" applyProtection="1">
      <alignment/>
      <protection/>
    </xf>
    <xf numFmtId="0" fontId="5" fillId="36" borderId="11" xfId="47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/>
      <protection/>
    </xf>
    <xf numFmtId="0" fontId="12" fillId="33" borderId="0" xfId="47" applyFont="1" applyFill="1" applyBorder="1" applyAlignment="1" applyProtection="1">
      <alignment horizontal="center" vertical="top"/>
      <protection/>
    </xf>
    <xf numFmtId="0" fontId="0" fillId="0" borderId="0" xfId="0" applyAlignment="1" quotePrefix="1">
      <alignment/>
    </xf>
    <xf numFmtId="4" fontId="4" fillId="33" borderId="12" xfId="47" applyNumberFormat="1" applyFont="1" applyFill="1" applyBorder="1" applyAlignment="1" applyProtection="1">
      <alignment horizontal="right" vertical="center" shrinkToFit="1"/>
      <protection locked="0"/>
    </xf>
    <xf numFmtId="4" fontId="4" fillId="36" borderId="12" xfId="47" applyNumberFormat="1" applyFont="1" applyFill="1" applyBorder="1" applyAlignment="1" applyProtection="1">
      <alignment horizontal="right" vertical="center" shrinkToFit="1"/>
      <protection/>
    </xf>
    <xf numFmtId="4" fontId="4" fillId="36" borderId="12" xfId="47" applyNumberFormat="1" applyFont="1" applyFill="1" applyBorder="1" applyAlignment="1" applyProtection="1">
      <alignment horizontal="center" vertical="center" shrinkToFit="1"/>
      <protection/>
    </xf>
    <xf numFmtId="4" fontId="4" fillId="37" borderId="12" xfId="47" applyNumberFormat="1" applyFont="1" applyFill="1" applyBorder="1" applyAlignment="1" applyProtection="1">
      <alignment horizontal="center" vertical="center" shrinkToFit="1"/>
      <protection/>
    </xf>
    <xf numFmtId="4" fontId="4" fillId="37" borderId="12" xfId="47" applyNumberFormat="1" applyFont="1" applyFill="1" applyBorder="1" applyAlignment="1" applyProtection="1">
      <alignment horizontal="right" vertical="center" shrinkToFit="1"/>
      <protection locked="0"/>
    </xf>
    <xf numFmtId="14" fontId="0" fillId="0" borderId="0" xfId="0" applyNumberFormat="1" applyAlignment="1" applyProtection="1">
      <alignment/>
      <protection locked="0"/>
    </xf>
    <xf numFmtId="14" fontId="0" fillId="0" borderId="0" xfId="0" applyNumberFormat="1" applyAlignment="1">
      <alignment/>
    </xf>
    <xf numFmtId="4" fontId="4" fillId="36" borderId="17" xfId="47" applyNumberFormat="1" applyFont="1" applyFill="1" applyBorder="1" applyAlignment="1" applyProtection="1">
      <alignment horizontal="center" vertical="center" shrinkToFit="1"/>
      <protection/>
    </xf>
    <xf numFmtId="4" fontId="4" fillId="36" borderId="13" xfId="47" applyNumberFormat="1" applyFont="1" applyFill="1" applyBorder="1" applyAlignment="1" applyProtection="1">
      <alignment horizontal="center" vertical="center" shrinkToFit="1"/>
      <protection/>
    </xf>
    <xf numFmtId="0" fontId="6" fillId="33" borderId="18" xfId="47" applyFont="1" applyFill="1" applyBorder="1" applyAlignment="1" applyProtection="1">
      <alignment horizontal="center"/>
      <protection locked="0"/>
    </xf>
    <xf numFmtId="0" fontId="12" fillId="33" borderId="0" xfId="47" applyFont="1" applyFill="1" applyBorder="1" applyAlignment="1" applyProtection="1">
      <alignment horizontal="center" vertical="top"/>
      <protection/>
    </xf>
    <xf numFmtId="0" fontId="5" fillId="36" borderId="18" xfId="47" applyFont="1" applyFill="1" applyBorder="1" applyAlignment="1" applyProtection="1">
      <alignment horizontal="right" vertical="center"/>
      <protection locked="0"/>
    </xf>
    <xf numFmtId="0" fontId="3" fillId="33" borderId="0" xfId="47" applyFont="1" applyFill="1" applyBorder="1" applyAlignment="1" applyProtection="1">
      <alignment horizontal="center" vertical="center"/>
      <protection/>
    </xf>
    <xf numFmtId="0" fontId="26" fillId="33" borderId="0" xfId="47" applyFont="1" applyFill="1" applyAlignment="1" applyProtection="1">
      <alignment vertical="top" wrapText="1"/>
      <protection/>
    </xf>
    <xf numFmtId="0" fontId="33" fillId="33" borderId="0" xfId="47" applyFont="1" applyFill="1" applyBorder="1" applyAlignment="1" applyProtection="1">
      <alignment horizontal="center" vertical="center" wrapText="1"/>
      <protection/>
    </xf>
    <xf numFmtId="0" fontId="33" fillId="33" borderId="0" xfId="0" applyFont="1" applyFill="1" applyAlignment="1" applyProtection="1">
      <alignment horizontal="center"/>
      <protection/>
    </xf>
    <xf numFmtId="0" fontId="14" fillId="36" borderId="0" xfId="47" applyFont="1" applyFill="1" applyBorder="1" applyAlignment="1" applyProtection="1">
      <alignment horizontal="center"/>
      <protection/>
    </xf>
    <xf numFmtId="0" fontId="14" fillId="36" borderId="18" xfId="47" applyFont="1" applyFill="1" applyBorder="1" applyAlignment="1" applyProtection="1">
      <alignment horizontal="center"/>
      <protection/>
    </xf>
    <xf numFmtId="0" fontId="31" fillId="33" borderId="0" xfId="47" applyFont="1" applyFill="1" applyAlignment="1" applyProtection="1">
      <alignment horizontal="center" vertical="center"/>
      <protection/>
    </xf>
    <xf numFmtId="0" fontId="35" fillId="33" borderId="0" xfId="47" applyFont="1" applyFill="1" applyBorder="1" applyAlignment="1" applyProtection="1">
      <alignment horizontal="center" vertical="top"/>
      <protection/>
    </xf>
    <xf numFmtId="0" fontId="34" fillId="33" borderId="0" xfId="0" applyFont="1" applyFill="1" applyAlignment="1" applyProtection="1">
      <alignment horizontal="center"/>
      <protection locked="0"/>
    </xf>
    <xf numFmtId="180" fontId="13" fillId="33" borderId="11" xfId="47" applyNumberFormat="1" applyFont="1" applyFill="1" applyBorder="1" applyAlignment="1" applyProtection="1">
      <alignment horizontal="center" vertical="center"/>
      <protection/>
    </xf>
    <xf numFmtId="0" fontId="27" fillId="33" borderId="0" xfId="46" applyFont="1" applyFill="1" applyBorder="1" applyAlignment="1" applyProtection="1">
      <alignment horizontal="center"/>
      <protection/>
    </xf>
    <xf numFmtId="0" fontId="27" fillId="33" borderId="11" xfId="46" applyFont="1" applyFill="1" applyBorder="1" applyAlignment="1" applyProtection="1">
      <alignment horizontal="center"/>
      <protection/>
    </xf>
    <xf numFmtId="49" fontId="3" fillId="36" borderId="17" xfId="47" applyNumberFormat="1" applyFont="1" applyFill="1" applyBorder="1" applyAlignment="1" applyProtection="1">
      <alignment horizontal="center" vertical="center"/>
      <protection/>
    </xf>
    <xf numFmtId="49" fontId="3" fillId="36" borderId="13" xfId="47" applyNumberFormat="1" applyFont="1" applyFill="1" applyBorder="1" applyAlignment="1" applyProtection="1">
      <alignment horizontal="center" vertical="center"/>
      <protection/>
    </xf>
    <xf numFmtId="4" fontId="4" fillId="33" borderId="17" xfId="47" applyNumberFormat="1" applyFont="1" applyFill="1" applyBorder="1" applyAlignment="1" applyProtection="1">
      <alignment horizontal="right" vertical="center" shrinkToFit="1"/>
      <protection locked="0"/>
    </xf>
    <xf numFmtId="4" fontId="4" fillId="33" borderId="13" xfId="47" applyNumberFormat="1" applyFont="1" applyFill="1" applyBorder="1" applyAlignment="1" applyProtection="1">
      <alignment horizontal="right" vertical="center" shrinkToFit="1"/>
      <protection locked="0"/>
    </xf>
    <xf numFmtId="0" fontId="3" fillId="33" borderId="0" xfId="47" applyFont="1" applyFill="1" applyBorder="1" applyAlignment="1" applyProtection="1">
      <alignment/>
      <protection/>
    </xf>
    <xf numFmtId="4" fontId="4" fillId="36" borderId="17" xfId="47" applyNumberFormat="1" applyFont="1" applyFill="1" applyBorder="1" applyAlignment="1" applyProtection="1">
      <alignment horizontal="right" vertical="center" shrinkToFit="1"/>
      <protection/>
    </xf>
    <xf numFmtId="4" fontId="4" fillId="36" borderId="13" xfId="47" applyNumberFormat="1" applyFont="1" applyFill="1" applyBorder="1" applyAlignment="1" applyProtection="1">
      <alignment horizontal="right" vertical="center" shrinkToFit="1"/>
      <protection/>
    </xf>
    <xf numFmtId="4" fontId="4" fillId="33" borderId="12" xfId="47" applyNumberFormat="1" applyFont="1" applyFill="1" applyBorder="1" applyAlignment="1" applyProtection="1">
      <alignment horizontal="right" vertical="center" shrinkToFit="1"/>
      <protection locked="0"/>
    </xf>
    <xf numFmtId="4" fontId="4" fillId="33" borderId="17" xfId="47" applyNumberFormat="1" applyFont="1" applyFill="1" applyBorder="1" applyAlignment="1" applyProtection="1">
      <alignment horizontal="right" vertical="center"/>
      <protection locked="0"/>
    </xf>
    <xf numFmtId="4" fontId="4" fillId="33" borderId="13" xfId="47" applyNumberFormat="1" applyFont="1" applyFill="1" applyBorder="1" applyAlignment="1" applyProtection="1">
      <alignment horizontal="right" vertical="center"/>
      <protection locked="0"/>
    </xf>
    <xf numFmtId="4" fontId="4" fillId="36" borderId="17" xfId="47" applyNumberFormat="1" applyFont="1" applyFill="1" applyBorder="1" applyAlignment="1" applyProtection="1">
      <alignment horizontal="right" vertical="center"/>
      <protection/>
    </xf>
    <xf numFmtId="4" fontId="4" fillId="36" borderId="13" xfId="47" applyNumberFormat="1" applyFont="1" applyFill="1" applyBorder="1" applyAlignment="1" applyProtection="1">
      <alignment horizontal="right" vertical="center"/>
      <protection/>
    </xf>
    <xf numFmtId="4" fontId="4" fillId="36" borderId="12" xfId="47" applyNumberFormat="1" applyFont="1" applyFill="1" applyBorder="1" applyAlignment="1" applyProtection="1">
      <alignment horizontal="right" vertical="center" shrinkToFit="1"/>
      <protection/>
    </xf>
    <xf numFmtId="49" fontId="3" fillId="36" borderId="12" xfId="47" applyNumberFormat="1" applyFont="1" applyFill="1" applyBorder="1" applyAlignment="1" applyProtection="1">
      <alignment horizontal="center" vertical="center"/>
      <protection/>
    </xf>
    <xf numFmtId="49" fontId="22" fillId="36" borderId="12" xfId="47" applyNumberFormat="1" applyFont="1" applyFill="1" applyBorder="1" applyAlignment="1" applyProtection="1">
      <alignment horizontal="center" vertical="center" wrapText="1"/>
      <protection/>
    </xf>
    <xf numFmtId="49" fontId="22" fillId="36" borderId="12" xfId="47" applyNumberFormat="1" applyFont="1" applyFill="1" applyBorder="1" applyAlignment="1" applyProtection="1">
      <alignment vertical="center" wrapText="1"/>
      <protection/>
    </xf>
    <xf numFmtId="49" fontId="22" fillId="36" borderId="12" xfId="47" applyNumberFormat="1" applyFont="1" applyFill="1" applyBorder="1" applyAlignment="1" applyProtection="1">
      <alignment horizontal="center" vertical="center"/>
      <protection/>
    </xf>
    <xf numFmtId="49" fontId="22" fillId="36" borderId="12" xfId="47" applyNumberFormat="1" applyFont="1" applyFill="1" applyBorder="1" applyAlignment="1" applyProtection="1">
      <alignment vertical="center"/>
      <protection/>
    </xf>
    <xf numFmtId="49" fontId="22" fillId="36" borderId="17" xfId="47" applyNumberFormat="1" applyFont="1" applyFill="1" applyBorder="1" applyAlignment="1" applyProtection="1">
      <alignment horizontal="center" vertical="center" wrapText="1"/>
      <protection/>
    </xf>
    <xf numFmtId="49" fontId="22" fillId="36" borderId="13" xfId="47" applyNumberFormat="1" applyFont="1" applyFill="1" applyBorder="1" applyAlignment="1" applyProtection="1">
      <alignment horizontal="center" vertical="center" wrapText="1"/>
      <protection/>
    </xf>
    <xf numFmtId="49" fontId="22" fillId="36" borderId="17" xfId="47" applyNumberFormat="1" applyFont="1" applyFill="1" applyBorder="1" applyAlignment="1" applyProtection="1">
      <alignment horizontal="center" vertical="center"/>
      <protection/>
    </xf>
    <xf numFmtId="49" fontId="22" fillId="36" borderId="15" xfId="47" applyNumberFormat="1" applyFont="1" applyFill="1" applyBorder="1" applyAlignment="1" applyProtection="1">
      <alignment horizontal="center" vertical="center"/>
      <protection/>
    </xf>
    <xf numFmtId="49" fontId="22" fillId="36" borderId="13" xfId="47" applyNumberFormat="1" applyFont="1" applyFill="1" applyBorder="1" applyAlignment="1" applyProtection="1">
      <alignment horizontal="center" vertical="center"/>
      <protection/>
    </xf>
    <xf numFmtId="49" fontId="15" fillId="36" borderId="12" xfId="47" applyNumberFormat="1" applyFont="1" applyFill="1" applyBorder="1" applyAlignment="1" applyProtection="1">
      <alignment horizontal="center" vertical="center" wrapText="1"/>
      <protection/>
    </xf>
    <xf numFmtId="49" fontId="15" fillId="36" borderId="16" xfId="47" applyNumberFormat="1" applyFont="1" applyFill="1" applyBorder="1" applyAlignment="1" applyProtection="1">
      <alignment horizontal="center" vertical="center"/>
      <protection/>
    </xf>
    <xf numFmtId="49" fontId="15" fillId="36" borderId="12" xfId="47" applyNumberFormat="1" applyFont="1" applyFill="1" applyBorder="1" applyAlignment="1" applyProtection="1">
      <alignment horizontal="center" wrapText="1"/>
      <protection/>
    </xf>
    <xf numFmtId="49" fontId="4" fillId="36" borderId="17" xfId="47" applyNumberFormat="1" applyFont="1" applyFill="1" applyBorder="1" applyAlignment="1" applyProtection="1">
      <alignment horizontal="center" vertical="center"/>
      <protection/>
    </xf>
    <xf numFmtId="49" fontId="4" fillId="36" borderId="13" xfId="47" applyNumberFormat="1" applyFont="1" applyFill="1" applyBorder="1" applyAlignment="1" applyProtection="1">
      <alignment horizontal="center" vertical="center"/>
      <protection/>
    </xf>
    <xf numFmtId="49" fontId="3" fillId="36" borderId="17" xfId="47" applyNumberFormat="1" applyFont="1" applyFill="1" applyBorder="1" applyAlignment="1" applyProtection="1">
      <alignment horizontal="center"/>
      <protection/>
    </xf>
    <xf numFmtId="49" fontId="3" fillId="36" borderId="13" xfId="47" applyNumberFormat="1" applyFont="1" applyFill="1" applyBorder="1" applyAlignment="1" applyProtection="1">
      <alignment horizontal="center"/>
      <protection/>
    </xf>
    <xf numFmtId="49" fontId="15" fillId="36" borderId="19" xfId="47" applyNumberFormat="1" applyFont="1" applyFill="1" applyBorder="1" applyAlignment="1" applyProtection="1">
      <alignment horizontal="center" vertical="center" wrapText="1"/>
      <protection/>
    </xf>
    <xf numFmtId="49" fontId="15" fillId="36" borderId="20" xfId="47" applyNumberFormat="1" applyFont="1" applyFill="1" applyBorder="1" applyAlignment="1" applyProtection="1">
      <alignment horizontal="center" vertical="center" wrapText="1"/>
      <protection/>
    </xf>
    <xf numFmtId="49" fontId="15" fillId="36" borderId="21" xfId="47" applyNumberFormat="1" applyFont="1" applyFill="1" applyBorder="1" applyAlignment="1" applyProtection="1">
      <alignment horizontal="center" vertical="center" wrapText="1"/>
      <protection/>
    </xf>
    <xf numFmtId="49" fontId="15" fillId="36" borderId="22" xfId="47" applyNumberFormat="1" applyFont="1" applyFill="1" applyBorder="1" applyAlignment="1" applyProtection="1">
      <alignment horizontal="center" vertical="center" wrapText="1"/>
      <protection/>
    </xf>
    <xf numFmtId="49" fontId="15" fillId="36" borderId="23" xfId="47" applyNumberFormat="1" applyFont="1" applyFill="1" applyBorder="1" applyAlignment="1" applyProtection="1">
      <alignment horizontal="center" vertical="center" wrapText="1"/>
      <protection/>
    </xf>
    <xf numFmtId="49" fontId="15" fillId="36" borderId="24" xfId="47" applyNumberFormat="1" applyFont="1" applyFill="1" applyBorder="1" applyAlignment="1" applyProtection="1">
      <alignment horizontal="center" vertical="center" wrapText="1"/>
      <protection/>
    </xf>
    <xf numFmtId="49" fontId="15" fillId="36" borderId="25" xfId="47" applyNumberFormat="1" applyFont="1" applyFill="1" applyBorder="1" applyAlignment="1" applyProtection="1">
      <alignment horizontal="center" vertical="center" wrapText="1"/>
      <protection/>
    </xf>
    <xf numFmtId="49" fontId="31" fillId="36" borderId="20" xfId="47" applyNumberFormat="1" applyFont="1" applyFill="1" applyBorder="1" applyAlignment="1" applyProtection="1">
      <alignment horizontal="center" vertical="center" wrapText="1"/>
      <protection/>
    </xf>
    <xf numFmtId="49" fontId="31" fillId="36" borderId="21" xfId="47" applyNumberFormat="1" applyFont="1" applyFill="1" applyBorder="1" applyAlignment="1" applyProtection="1">
      <alignment horizontal="center" vertical="center" wrapText="1"/>
      <protection/>
    </xf>
    <xf numFmtId="49" fontId="31" fillId="36" borderId="17" xfId="47" applyNumberFormat="1" applyFont="1" applyFill="1" applyBorder="1" applyAlignment="1" applyProtection="1">
      <alignment horizontal="center" vertical="center"/>
      <protection/>
    </xf>
    <xf numFmtId="49" fontId="31" fillId="36" borderId="15" xfId="47" applyNumberFormat="1" applyFont="1" applyFill="1" applyBorder="1" applyAlignment="1" applyProtection="1">
      <alignment horizontal="center" vertical="center"/>
      <protection/>
    </xf>
    <xf numFmtId="49" fontId="31" fillId="36" borderId="13" xfId="47" applyNumberFormat="1" applyFont="1" applyFill="1" applyBorder="1" applyAlignment="1" applyProtection="1">
      <alignment horizontal="center" vertical="center"/>
      <protection/>
    </xf>
    <xf numFmtId="49" fontId="31" fillId="36" borderId="12" xfId="47" applyNumberFormat="1" applyFont="1" applyFill="1" applyBorder="1" applyAlignment="1" applyProtection="1">
      <alignment horizontal="center"/>
      <protection/>
    </xf>
    <xf numFmtId="49" fontId="15" fillId="36" borderId="26" xfId="47" applyNumberFormat="1" applyFont="1" applyFill="1" applyBorder="1" applyAlignment="1" applyProtection="1">
      <alignment horizontal="center" vertical="center" wrapText="1"/>
      <protection/>
    </xf>
    <xf numFmtId="49" fontId="15" fillId="36" borderId="27" xfId="47" applyNumberFormat="1" applyFont="1" applyFill="1" applyBorder="1" applyAlignment="1" applyProtection="1">
      <alignment horizontal="center" vertical="center" wrapText="1"/>
      <protection/>
    </xf>
    <xf numFmtId="49" fontId="15" fillId="36" borderId="28" xfId="47" applyNumberFormat="1" applyFont="1" applyFill="1" applyBorder="1" applyAlignment="1" applyProtection="1">
      <alignment horizontal="center" vertical="center" wrapText="1"/>
      <protection/>
    </xf>
    <xf numFmtId="49" fontId="15" fillId="36" borderId="29" xfId="47" applyNumberFormat="1" applyFont="1" applyFill="1" applyBorder="1" applyAlignment="1" applyProtection="1">
      <alignment horizontal="center" vertical="center" wrapText="1"/>
      <protection/>
    </xf>
    <xf numFmtId="49" fontId="15" fillId="36" borderId="30" xfId="47" applyNumberFormat="1" applyFont="1" applyFill="1" applyBorder="1" applyAlignment="1" applyProtection="1">
      <alignment horizontal="center" vertical="center" wrapText="1"/>
      <protection/>
    </xf>
    <xf numFmtId="49" fontId="15" fillId="36" borderId="14" xfId="47" applyNumberFormat="1" applyFont="1" applyFill="1" applyBorder="1" applyAlignment="1" applyProtection="1">
      <alignment horizontal="center" vertical="center" wrapText="1"/>
      <protection/>
    </xf>
    <xf numFmtId="4" fontId="4" fillId="37" borderId="17" xfId="47" applyNumberFormat="1" applyFont="1" applyFill="1" applyBorder="1" applyAlignment="1" applyProtection="1">
      <alignment horizontal="center" vertical="center" shrinkToFit="1"/>
      <protection/>
    </xf>
    <xf numFmtId="4" fontId="4" fillId="37" borderId="13" xfId="47" applyNumberFormat="1" applyFont="1" applyFill="1" applyBorder="1" applyAlignment="1" applyProtection="1">
      <alignment horizontal="center" vertical="center" shrinkToFit="1"/>
      <protection/>
    </xf>
    <xf numFmtId="0" fontId="29" fillId="33" borderId="0" xfId="47" applyFont="1" applyFill="1" applyBorder="1" applyAlignment="1" applyProtection="1">
      <alignment horizontal="center" vertical="top"/>
      <protection/>
    </xf>
    <xf numFmtId="0" fontId="29" fillId="33" borderId="0" xfId="47" applyFont="1" applyFill="1" applyBorder="1" applyAlignment="1" applyProtection="1">
      <alignment horizontal="center" vertical="top"/>
      <protection locked="0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Normal_BALAN1SA" xfId="46"/>
    <cellStyle name="Normal_biudz uz 2001 atskaitomybe3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4E4E4"/>
      <rgbColor rgb="000000FF"/>
      <rgbColor rgb="00FFFF00"/>
      <rgbColor rgb="00FF00FF"/>
      <rgbColor rgb="00E4E4E4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7F7F7"/>
      <rgbColor rgb="00F7F7F7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1</xdr:col>
      <xdr:colOff>247650</xdr:colOff>
      <xdr:row>0</xdr:row>
      <xdr:rowOff>266700</xdr:rowOff>
    </xdr:to>
    <xdr:pic>
      <xdr:nvPicPr>
        <xdr:cNvPr id="1" name="btnShowFor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98107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absolute">
    <xdr:from>
      <xdr:col>1</xdr:col>
      <xdr:colOff>1714500</xdr:colOff>
      <xdr:row>6</xdr:row>
      <xdr:rowOff>9525</xdr:rowOff>
    </xdr:from>
    <xdr:to>
      <xdr:col>1</xdr:col>
      <xdr:colOff>2181225</xdr:colOff>
      <xdr:row>7</xdr:row>
      <xdr:rowOff>0</xdr:rowOff>
    </xdr:to>
    <xdr:pic>
      <xdr:nvPicPr>
        <xdr:cNvPr id="2" name="ComboListMeta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800225"/>
          <a:ext cx="4667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2390775</xdr:colOff>
      <xdr:row>6</xdr:row>
      <xdr:rowOff>9525</xdr:rowOff>
    </xdr:from>
    <xdr:to>
      <xdr:col>7</xdr:col>
      <xdr:colOff>219075</xdr:colOff>
      <xdr:row>7</xdr:row>
      <xdr:rowOff>0</xdr:rowOff>
    </xdr:to>
    <xdr:pic>
      <xdr:nvPicPr>
        <xdr:cNvPr id="3" name="ComboListKetvirti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0" y="1800225"/>
          <a:ext cx="10953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1314450</xdr:colOff>
      <xdr:row>7</xdr:row>
      <xdr:rowOff>257175</xdr:rowOff>
    </xdr:from>
    <xdr:to>
      <xdr:col>6</xdr:col>
      <xdr:colOff>180975</xdr:colOff>
      <xdr:row>7</xdr:row>
      <xdr:rowOff>257175</xdr:rowOff>
    </xdr:to>
    <xdr:sp>
      <xdr:nvSpPr>
        <xdr:cNvPr id="4" name="Line 2352"/>
        <xdr:cNvSpPr>
          <a:spLocks/>
        </xdr:cNvSpPr>
      </xdr:nvSpPr>
      <xdr:spPr>
        <a:xfrm>
          <a:off x="2066925" y="22764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1181100</xdr:colOff>
      <xdr:row>10</xdr:row>
      <xdr:rowOff>219075</xdr:rowOff>
    </xdr:from>
    <xdr:to>
      <xdr:col>1</xdr:col>
      <xdr:colOff>2390775</xdr:colOff>
      <xdr:row>10</xdr:row>
      <xdr:rowOff>219075</xdr:rowOff>
    </xdr:to>
    <xdr:sp>
      <xdr:nvSpPr>
        <xdr:cNvPr id="5" name="Line 2354"/>
        <xdr:cNvSpPr>
          <a:spLocks/>
        </xdr:cNvSpPr>
      </xdr:nvSpPr>
      <xdr:spPr>
        <a:xfrm>
          <a:off x="1933575" y="290512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209550</xdr:colOff>
      <xdr:row>10</xdr:row>
      <xdr:rowOff>219075</xdr:rowOff>
    </xdr:from>
    <xdr:to>
      <xdr:col>6</xdr:col>
      <xdr:colOff>180975</xdr:colOff>
      <xdr:row>10</xdr:row>
      <xdr:rowOff>219075</xdr:rowOff>
    </xdr:to>
    <xdr:sp>
      <xdr:nvSpPr>
        <xdr:cNvPr id="6" name="Line 2355"/>
        <xdr:cNvSpPr>
          <a:spLocks/>
        </xdr:cNvSpPr>
      </xdr:nvSpPr>
      <xdr:spPr>
        <a:xfrm>
          <a:off x="3162300" y="2905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180"/>
  <sheetViews>
    <sheetView showGridLines="0" showZeros="0" zoomScalePageLayoutView="0" workbookViewId="0" topLeftCell="A1">
      <selection activeCell="G179" sqref="G179:J179"/>
    </sheetView>
  </sheetViews>
  <sheetFormatPr defaultColWidth="0" defaultRowHeight="10.5" zeroHeight="1"/>
  <cols>
    <col min="1" max="1" width="13.16015625" style="19" customWidth="1"/>
    <col min="2" max="2" width="42.16015625" style="19" customWidth="1"/>
    <col min="3" max="3" width="7.83203125" style="19" hidden="1" customWidth="1"/>
    <col min="4" max="4" width="10.83203125" style="19" hidden="1" customWidth="1"/>
    <col min="5" max="5" width="8.16015625" style="19" hidden="1" customWidth="1"/>
    <col min="6" max="6" width="1.171875" style="19" hidden="1" customWidth="1"/>
    <col min="7" max="10" width="15" style="19" customWidth="1"/>
    <col min="11" max="11" width="0.1640625" style="19" customWidth="1"/>
    <col min="12" max="19" width="9.33203125" style="19" hidden="1" customWidth="1"/>
    <col min="20" max="20" width="11.5" style="19" hidden="1" customWidth="1"/>
    <col min="21" max="16384" width="9.33203125" style="19" hidden="1" customWidth="1"/>
  </cols>
  <sheetData>
    <row r="1" spans="1:10" ht="70.5" customHeight="1">
      <c r="A1" s="8">
        <v>273</v>
      </c>
      <c r="B1" s="8" t="s">
        <v>276</v>
      </c>
      <c r="C1" s="8"/>
      <c r="D1" s="8"/>
      <c r="E1" s="8"/>
      <c r="F1" s="9"/>
      <c r="H1" s="107" t="s">
        <v>1159</v>
      </c>
      <c r="I1" s="107"/>
      <c r="J1" s="107"/>
    </row>
    <row r="2" spans="2:10" ht="7.5" customHeight="1">
      <c r="B2" s="112"/>
      <c r="C2" s="112"/>
      <c r="D2" s="112"/>
      <c r="E2" s="112"/>
      <c r="F2" s="112"/>
      <c r="G2" s="112"/>
      <c r="H2" s="112"/>
      <c r="I2" s="62"/>
      <c r="J2" s="62"/>
    </row>
    <row r="3" spans="2:10" ht="14.25" customHeight="1">
      <c r="B3" s="110" t="str">
        <f>IstaigosPavadinimas</f>
        <v>KAIŠIADORIŲ TECHNOLOGIJŲ IR VERSLO MOKYKLA</v>
      </c>
      <c r="C3" s="110"/>
      <c r="D3" s="110"/>
      <c r="E3" s="110"/>
      <c r="F3" s="110"/>
      <c r="G3" s="110"/>
      <c r="H3" s="110"/>
      <c r="I3" s="110"/>
      <c r="J3" s="62"/>
    </row>
    <row r="4" spans="1:10" ht="14.25" customHeight="1">
      <c r="A4" s="8"/>
      <c r="B4" s="111" t="str">
        <f>IstaigosRegKodas</f>
        <v>190804361 Girelės g-vė 57,Kaišiadorys</v>
      </c>
      <c r="C4" s="111"/>
      <c r="D4" s="111"/>
      <c r="E4" s="111"/>
      <c r="F4" s="111"/>
      <c r="G4" s="111"/>
      <c r="H4" s="111"/>
      <c r="I4" s="111"/>
      <c r="J4" s="59"/>
    </row>
    <row r="5" spans="1:10" ht="12" customHeight="1">
      <c r="A5" s="8"/>
      <c r="B5" s="113" t="s">
        <v>317</v>
      </c>
      <c r="C5" s="113"/>
      <c r="D5" s="113"/>
      <c r="E5" s="113"/>
      <c r="F5" s="113"/>
      <c r="G5" s="113"/>
      <c r="H5" s="113"/>
      <c r="I5" s="60"/>
      <c r="J5" s="60"/>
    </row>
    <row r="6" spans="1:10" ht="22.5" customHeight="1">
      <c r="A6" s="8"/>
      <c r="B6" s="108" t="s">
        <v>313</v>
      </c>
      <c r="C6" s="108"/>
      <c r="D6" s="108"/>
      <c r="E6" s="108"/>
      <c r="F6" s="108"/>
      <c r="G6" s="108"/>
      <c r="H6" s="108"/>
      <c r="I6" s="108"/>
      <c r="J6" s="60"/>
    </row>
    <row r="7" spans="1:10" s="91" customFormat="1" ht="18" customHeight="1">
      <c r="A7" s="8"/>
      <c r="B7" s="61" t="s">
        <v>273</v>
      </c>
      <c r="C7" s="63"/>
      <c r="D7" s="63"/>
      <c r="E7" s="63"/>
      <c r="F7" s="63"/>
      <c r="G7" s="63"/>
      <c r="H7" s="63"/>
      <c r="I7" s="60"/>
      <c r="J7" s="60"/>
    </row>
    <row r="8" spans="2:10" ht="21" customHeight="1">
      <c r="B8" s="114" t="s">
        <v>1313</v>
      </c>
      <c r="C8" s="114"/>
      <c r="D8" s="114"/>
      <c r="E8" s="114"/>
      <c r="F8" s="114"/>
      <c r="G8" s="114"/>
      <c r="H8" s="114"/>
      <c r="I8" s="30" t="s">
        <v>1310</v>
      </c>
      <c r="J8" s="30" t="s">
        <v>1288</v>
      </c>
    </row>
    <row r="9" spans="2:8" ht="12" customHeight="1">
      <c r="B9" s="113" t="s">
        <v>310</v>
      </c>
      <c r="C9" s="113"/>
      <c r="D9" s="113"/>
      <c r="E9" s="113"/>
      <c r="F9" s="113"/>
      <c r="G9" s="113"/>
      <c r="H9" s="113"/>
    </row>
    <row r="10" spans="2:9" ht="19.5" customHeight="1">
      <c r="B10" s="109" t="s">
        <v>217</v>
      </c>
      <c r="C10" s="109"/>
      <c r="D10" s="109"/>
      <c r="E10" s="109"/>
      <c r="F10" s="109"/>
      <c r="G10" s="109"/>
      <c r="H10" s="109"/>
      <c r="I10" s="109"/>
    </row>
    <row r="11" spans="2:8" ht="19.5" customHeight="1">
      <c r="B11" s="99">
        <v>41738</v>
      </c>
      <c r="C11" s="86"/>
      <c r="D11" s="170"/>
      <c r="E11" s="170"/>
      <c r="F11" s="170"/>
      <c r="G11" s="170"/>
      <c r="H11" s="63"/>
    </row>
    <row r="12" spans="2:7" ht="12" customHeight="1">
      <c r="B12" s="85" t="s">
        <v>311</v>
      </c>
      <c r="C12" s="63"/>
      <c r="D12" s="63"/>
      <c r="E12" s="63"/>
      <c r="F12" s="63"/>
      <c r="G12" s="18"/>
    </row>
    <row r="13" spans="2:8" ht="12" customHeight="1">
      <c r="B13" s="114"/>
      <c r="C13" s="114"/>
      <c r="D13" s="114"/>
      <c r="E13" s="114"/>
      <c r="F13" s="114"/>
      <c r="G13" s="114"/>
      <c r="H13" s="114"/>
    </row>
    <row r="14" spans="2:8" ht="12" customHeight="1">
      <c r="B14" s="169"/>
      <c r="C14" s="169"/>
      <c r="D14" s="169"/>
      <c r="E14" s="169"/>
      <c r="F14" s="169"/>
      <c r="G14" s="169"/>
      <c r="H14" s="169"/>
    </row>
    <row r="15" spans="9:10" ht="12" customHeight="1">
      <c r="I15" s="115" t="s">
        <v>32</v>
      </c>
      <c r="J15" s="115"/>
    </row>
    <row r="16" spans="8:10" ht="12" customHeight="1">
      <c r="H16" s="1" t="s">
        <v>0</v>
      </c>
      <c r="I16" s="118" t="str">
        <f>MinKodas</f>
        <v>22</v>
      </c>
      <c r="J16" s="119"/>
    </row>
    <row r="17" spans="3:10" ht="12" customHeight="1">
      <c r="C17" s="64"/>
      <c r="D17" s="64"/>
      <c r="E17" s="64"/>
      <c r="F17" s="64"/>
      <c r="G17" s="64"/>
      <c r="H17" s="1" t="s">
        <v>1</v>
      </c>
      <c r="I17" s="146" t="str">
        <f>DepKodas</f>
        <v>900</v>
      </c>
      <c r="J17" s="147"/>
    </row>
    <row r="18" spans="8:10" ht="12" customHeight="1">
      <c r="H18" s="1" t="s">
        <v>15</v>
      </c>
      <c r="I18" s="146" t="str">
        <f>IstaigosKodas</f>
        <v>2224</v>
      </c>
      <c r="J18" s="147"/>
    </row>
    <row r="19" spans="1:10" ht="12.75" customHeight="1" hidden="1">
      <c r="A19" s="10"/>
      <c r="B19" s="63"/>
      <c r="C19" s="63"/>
      <c r="D19" s="63"/>
      <c r="F19" s="23"/>
      <c r="G19" s="23"/>
      <c r="H19" s="10"/>
      <c r="I19" s="12"/>
      <c r="J19" s="116" t="s">
        <v>16</v>
      </c>
    </row>
    <row r="20" spans="2:10" ht="12.75" customHeight="1">
      <c r="B20" s="63"/>
      <c r="C20" s="14"/>
      <c r="D20" s="29"/>
      <c r="F20" s="14"/>
      <c r="G20" s="14"/>
      <c r="J20" s="117"/>
    </row>
    <row r="21" spans="1:10" ht="12.75" customHeight="1" thickBot="1">
      <c r="A21" s="141" t="s">
        <v>17</v>
      </c>
      <c r="B21" s="151" t="s">
        <v>283</v>
      </c>
      <c r="C21" s="154" t="s">
        <v>3</v>
      </c>
      <c r="D21" s="157" t="s">
        <v>272</v>
      </c>
      <c r="E21" s="158"/>
      <c r="F21" s="158"/>
      <c r="G21" s="158"/>
      <c r="H21" s="158"/>
      <c r="I21" s="158"/>
      <c r="J21" s="159"/>
    </row>
    <row r="22" spans="1:10" ht="12.75" customHeight="1" thickBot="1">
      <c r="A22" s="141"/>
      <c r="B22" s="152"/>
      <c r="C22" s="155"/>
      <c r="D22" s="87"/>
      <c r="E22" s="88"/>
      <c r="F22" s="89"/>
      <c r="G22" s="160" t="s">
        <v>26</v>
      </c>
      <c r="H22" s="160"/>
      <c r="I22" s="160"/>
      <c r="J22" s="160"/>
    </row>
    <row r="23" spans="1:10" ht="24" customHeight="1" thickBot="1">
      <c r="A23" s="141"/>
      <c r="B23" s="152"/>
      <c r="C23" s="155"/>
      <c r="D23" s="148"/>
      <c r="E23" s="161"/>
      <c r="F23" s="162"/>
      <c r="G23" s="148" t="s">
        <v>27</v>
      </c>
      <c r="H23" s="143" t="s">
        <v>28</v>
      </c>
      <c r="I23" s="143"/>
      <c r="J23" s="143"/>
    </row>
    <row r="24" spans="1:22" ht="25.5" customHeight="1" thickBot="1">
      <c r="A24" s="141"/>
      <c r="B24" s="152"/>
      <c r="C24" s="155"/>
      <c r="D24" s="149"/>
      <c r="E24" s="163"/>
      <c r="F24" s="164"/>
      <c r="G24" s="149"/>
      <c r="H24" s="141" t="s">
        <v>25</v>
      </c>
      <c r="I24" s="143" t="s">
        <v>312</v>
      </c>
      <c r="J24" s="143"/>
      <c r="U24" s="19" t="s">
        <v>201</v>
      </c>
      <c r="V24" s="19" t="s">
        <v>204</v>
      </c>
    </row>
    <row r="25" spans="1:10" ht="12.75" customHeight="1">
      <c r="A25" s="141"/>
      <c r="B25" s="153"/>
      <c r="C25" s="156"/>
      <c r="D25" s="150"/>
      <c r="E25" s="165"/>
      <c r="F25" s="166"/>
      <c r="G25" s="150"/>
      <c r="H25" s="142"/>
      <c r="I25" s="65" t="s">
        <v>29</v>
      </c>
      <c r="J25" s="65" t="s">
        <v>30</v>
      </c>
    </row>
    <row r="26" spans="1:10" ht="11.25" customHeight="1">
      <c r="A26" s="32">
        <v>1</v>
      </c>
      <c r="B26" s="32">
        <v>2</v>
      </c>
      <c r="C26" s="32">
        <v>3</v>
      </c>
      <c r="D26" s="32"/>
      <c r="E26" s="144"/>
      <c r="F26" s="145"/>
      <c r="G26" s="32" t="s">
        <v>4</v>
      </c>
      <c r="H26" s="32" t="s">
        <v>219</v>
      </c>
      <c r="I26" s="32" t="s">
        <v>220</v>
      </c>
      <c r="J26" s="32" t="s">
        <v>221</v>
      </c>
    </row>
    <row r="27" spans="1:22" ht="12">
      <c r="A27" s="74" t="s">
        <v>2</v>
      </c>
      <c r="B27" s="41" t="s">
        <v>296</v>
      </c>
      <c r="C27" s="33">
        <f>1</f>
        <v>1</v>
      </c>
      <c r="D27" s="94"/>
      <c r="E27" s="120"/>
      <c r="F27" s="121"/>
      <c r="G27" s="95">
        <f>G28+G35+G60+G76+G81+G91+G105+G115+G122</f>
        <v>53357.77</v>
      </c>
      <c r="H27" s="95">
        <f>H28+H35+H60+H76+H81+H91+H105+H115+H122</f>
        <v>97588.35</v>
      </c>
      <c r="I27" s="95">
        <f>I28+I47</f>
        <v>0</v>
      </c>
      <c r="J27" s="95">
        <f>J28+J35+J60+J76+J81+J91+J105+J115+J122</f>
        <v>0</v>
      </c>
      <c r="K27" s="84"/>
      <c r="T27" s="19" t="s">
        <v>195</v>
      </c>
      <c r="U27" s="19" t="s">
        <v>202</v>
      </c>
      <c r="V27" s="19" t="s">
        <v>205</v>
      </c>
    </row>
    <row r="28" spans="1:22" ht="12">
      <c r="A28" s="74" t="s">
        <v>34</v>
      </c>
      <c r="B28" s="36" t="s">
        <v>297</v>
      </c>
      <c r="C28" s="34">
        <f>C27+1</f>
        <v>2</v>
      </c>
      <c r="D28" s="96"/>
      <c r="E28" s="101"/>
      <c r="F28" s="102"/>
      <c r="G28" s="95">
        <f>G29+G33</f>
        <v>0</v>
      </c>
      <c r="H28" s="95">
        <f>H29+H33</f>
        <v>0</v>
      </c>
      <c r="I28" s="95">
        <f>I29</f>
        <v>0</v>
      </c>
      <c r="J28" s="95">
        <f>J33</f>
        <v>0</v>
      </c>
      <c r="K28" s="84"/>
      <c r="U28" s="19" t="s">
        <v>202</v>
      </c>
      <c r="V28" s="19" t="s">
        <v>205</v>
      </c>
    </row>
    <row r="29" spans="1:22" ht="12" customHeight="1">
      <c r="A29" s="75" t="s">
        <v>35</v>
      </c>
      <c r="B29" s="42" t="s">
        <v>176</v>
      </c>
      <c r="C29" s="34">
        <f aca="true" t="shared" si="0" ref="C29:C92">C28+1</f>
        <v>3</v>
      </c>
      <c r="D29" s="96"/>
      <c r="E29" s="101"/>
      <c r="F29" s="102"/>
      <c r="G29" s="95">
        <f>G30+G32</f>
        <v>0</v>
      </c>
      <c r="H29" s="95">
        <f>H30+H32</f>
        <v>0</v>
      </c>
      <c r="I29" s="95">
        <f>I30+I32</f>
        <v>0</v>
      </c>
      <c r="J29" s="96" t="s">
        <v>31</v>
      </c>
      <c r="K29" s="84"/>
      <c r="U29" s="19" t="s">
        <v>202</v>
      </c>
      <c r="V29" s="19" t="s">
        <v>205</v>
      </c>
    </row>
    <row r="30" spans="1:20" ht="12" customHeight="1">
      <c r="A30" s="75" t="s">
        <v>36</v>
      </c>
      <c r="B30" s="43" t="s">
        <v>37</v>
      </c>
      <c r="C30" s="34">
        <f t="shared" si="0"/>
        <v>4</v>
      </c>
      <c r="D30" s="96"/>
      <c r="E30" s="101"/>
      <c r="F30" s="102"/>
      <c r="G30" s="94"/>
      <c r="H30" s="94"/>
      <c r="I30" s="94"/>
      <c r="J30" s="96" t="s">
        <v>31</v>
      </c>
      <c r="K30" s="84"/>
      <c r="T30" s="19" t="s">
        <v>196</v>
      </c>
    </row>
    <row r="31" spans="1:22" ht="12" customHeight="1">
      <c r="A31" s="75"/>
      <c r="B31" s="43" t="s">
        <v>177</v>
      </c>
      <c r="C31" s="34">
        <f t="shared" si="0"/>
        <v>5</v>
      </c>
      <c r="D31" s="96"/>
      <c r="E31" s="101"/>
      <c r="F31" s="102"/>
      <c r="G31" s="94"/>
      <c r="H31" s="94"/>
      <c r="I31" s="94"/>
      <c r="J31" s="96" t="s">
        <v>31</v>
      </c>
      <c r="K31" s="84"/>
      <c r="U31" s="19" t="s">
        <v>202</v>
      </c>
      <c r="V31" s="19" t="s">
        <v>205</v>
      </c>
    </row>
    <row r="32" spans="1:20" ht="12" customHeight="1">
      <c r="A32" s="75" t="s">
        <v>38</v>
      </c>
      <c r="B32" s="43" t="s">
        <v>39</v>
      </c>
      <c r="C32" s="34">
        <f>C31+1</f>
        <v>6</v>
      </c>
      <c r="D32" s="96"/>
      <c r="E32" s="101"/>
      <c r="F32" s="102"/>
      <c r="G32" s="94"/>
      <c r="H32" s="94"/>
      <c r="I32" s="94"/>
      <c r="J32" s="96" t="s">
        <v>31</v>
      </c>
      <c r="K32" s="84"/>
      <c r="T32" s="19" t="s">
        <v>196</v>
      </c>
    </row>
    <row r="33" spans="1:11" ht="12" customHeight="1">
      <c r="A33" s="75" t="s">
        <v>40</v>
      </c>
      <c r="B33" s="42" t="s">
        <v>178</v>
      </c>
      <c r="C33" s="34">
        <f t="shared" si="0"/>
        <v>7</v>
      </c>
      <c r="D33" s="96"/>
      <c r="E33" s="101"/>
      <c r="F33" s="102"/>
      <c r="G33" s="95">
        <f>G34</f>
        <v>0</v>
      </c>
      <c r="H33" s="95">
        <f>H34</f>
        <v>0</v>
      </c>
      <c r="I33" s="96" t="s">
        <v>31</v>
      </c>
      <c r="J33" s="95">
        <f>J34</f>
        <v>0</v>
      </c>
      <c r="K33" s="84"/>
    </row>
    <row r="34" spans="1:22" ht="12" customHeight="1">
      <c r="A34" s="75" t="s">
        <v>41</v>
      </c>
      <c r="B34" s="35" t="s">
        <v>225</v>
      </c>
      <c r="C34" s="34">
        <f t="shared" si="0"/>
        <v>8</v>
      </c>
      <c r="D34" s="96"/>
      <c r="E34" s="101"/>
      <c r="F34" s="102"/>
      <c r="G34" s="94"/>
      <c r="H34" s="94"/>
      <c r="I34" s="96" t="s">
        <v>31</v>
      </c>
      <c r="J34" s="94"/>
      <c r="K34" s="84"/>
      <c r="T34" s="79" t="s">
        <v>197</v>
      </c>
      <c r="U34" s="19" t="s">
        <v>202</v>
      </c>
      <c r="V34" s="19" t="s">
        <v>205</v>
      </c>
    </row>
    <row r="35" spans="1:22" ht="12" customHeight="1">
      <c r="A35" s="74" t="s">
        <v>42</v>
      </c>
      <c r="B35" s="36" t="s">
        <v>298</v>
      </c>
      <c r="C35" s="34">
        <f t="shared" si="0"/>
        <v>9</v>
      </c>
      <c r="D35" s="96"/>
      <c r="E35" s="101"/>
      <c r="F35" s="102"/>
      <c r="G35" s="95">
        <f>G36</f>
        <v>53357.77</v>
      </c>
      <c r="H35" s="95">
        <f>H36</f>
        <v>97588.35</v>
      </c>
      <c r="I35" s="95">
        <f>I36</f>
        <v>0</v>
      </c>
      <c r="J35" s="95">
        <f>J36</f>
        <v>0</v>
      </c>
      <c r="K35" s="84"/>
      <c r="U35" s="19" t="s">
        <v>202</v>
      </c>
      <c r="V35" s="19" t="s">
        <v>205</v>
      </c>
    </row>
    <row r="36" spans="1:22" ht="12" customHeight="1">
      <c r="A36" s="75" t="s">
        <v>43</v>
      </c>
      <c r="B36" s="44" t="s">
        <v>298</v>
      </c>
      <c r="C36" s="34">
        <f t="shared" si="0"/>
        <v>10</v>
      </c>
      <c r="D36" s="96"/>
      <c r="E36" s="101"/>
      <c r="F36" s="102"/>
      <c r="G36" s="95">
        <f>SUM(G37:G51,G53:G58)</f>
        <v>53357.77</v>
      </c>
      <c r="H36" s="95">
        <f>SUM(H37:H51,H53:H58)</f>
        <v>97588.35</v>
      </c>
      <c r="I36" s="95">
        <f>SUM(I47)</f>
        <v>0</v>
      </c>
      <c r="J36" s="95">
        <f>SUM(J37:J46,J48:J51,J53:J58)</f>
        <v>0</v>
      </c>
      <c r="K36" s="84"/>
      <c r="U36" s="19" t="s">
        <v>202</v>
      </c>
      <c r="V36" s="19" t="s">
        <v>205</v>
      </c>
    </row>
    <row r="37" spans="1:22" ht="12" customHeight="1">
      <c r="A37" s="75" t="s">
        <v>44</v>
      </c>
      <c r="B37" s="45" t="s">
        <v>18</v>
      </c>
      <c r="C37" s="34">
        <f t="shared" si="0"/>
        <v>11</v>
      </c>
      <c r="D37" s="96"/>
      <c r="E37" s="101"/>
      <c r="F37" s="102"/>
      <c r="G37" s="94"/>
      <c r="H37" s="94"/>
      <c r="I37" s="96" t="s">
        <v>31</v>
      </c>
      <c r="J37" s="94"/>
      <c r="K37" s="84"/>
      <c r="T37" s="19" t="s">
        <v>197</v>
      </c>
      <c r="U37" s="19" t="s">
        <v>202</v>
      </c>
      <c r="V37" s="19" t="s">
        <v>205</v>
      </c>
    </row>
    <row r="38" spans="1:22" ht="24" customHeight="1">
      <c r="A38" s="75" t="s">
        <v>45</v>
      </c>
      <c r="B38" s="57" t="s">
        <v>46</v>
      </c>
      <c r="C38" s="34">
        <f t="shared" si="0"/>
        <v>12</v>
      </c>
      <c r="D38" s="96"/>
      <c r="E38" s="101"/>
      <c r="F38" s="102"/>
      <c r="G38" s="94"/>
      <c r="H38" s="94"/>
      <c r="I38" s="96" t="s">
        <v>31</v>
      </c>
      <c r="J38" s="94"/>
      <c r="K38" s="84"/>
      <c r="T38" s="19" t="s">
        <v>197</v>
      </c>
      <c r="U38" s="19" t="s">
        <v>202</v>
      </c>
      <c r="V38" s="19" t="s">
        <v>205</v>
      </c>
    </row>
    <row r="39" spans="1:22" ht="12" customHeight="1" hidden="1">
      <c r="A39" s="77" t="s">
        <v>47</v>
      </c>
      <c r="B39" s="70" t="s">
        <v>48</v>
      </c>
      <c r="C39" s="34"/>
      <c r="D39" s="96"/>
      <c r="E39" s="101"/>
      <c r="F39" s="102"/>
      <c r="G39" s="94"/>
      <c r="H39" s="94"/>
      <c r="I39" s="96" t="s">
        <v>31</v>
      </c>
      <c r="J39" s="94"/>
      <c r="K39" s="84"/>
      <c r="U39" s="19" t="s">
        <v>202</v>
      </c>
      <c r="V39" s="19" t="s">
        <v>205</v>
      </c>
    </row>
    <row r="40" spans="1:22" ht="12" customHeight="1" hidden="1">
      <c r="A40" s="77" t="s">
        <v>49</v>
      </c>
      <c r="B40" s="70" t="s">
        <v>50</v>
      </c>
      <c r="C40" s="34"/>
      <c r="D40" s="96"/>
      <c r="E40" s="101"/>
      <c r="F40" s="102"/>
      <c r="G40" s="94"/>
      <c r="H40" s="94"/>
      <c r="I40" s="96" t="s">
        <v>31</v>
      </c>
      <c r="J40" s="94"/>
      <c r="K40" s="84"/>
      <c r="U40" s="19" t="s">
        <v>202</v>
      </c>
      <c r="V40" s="19" t="s">
        <v>205</v>
      </c>
    </row>
    <row r="41" spans="1:22" ht="12" customHeight="1">
      <c r="A41" s="75" t="s">
        <v>51</v>
      </c>
      <c r="B41" s="35" t="s">
        <v>19</v>
      </c>
      <c r="C41" s="34">
        <f>C38+1</f>
        <v>13</v>
      </c>
      <c r="D41" s="96"/>
      <c r="E41" s="101"/>
      <c r="F41" s="102"/>
      <c r="G41" s="94">
        <v>492.73</v>
      </c>
      <c r="H41" s="94">
        <v>754.3</v>
      </c>
      <c r="I41" s="96" t="s">
        <v>31</v>
      </c>
      <c r="J41" s="94"/>
      <c r="K41" s="84"/>
      <c r="T41" s="19" t="s">
        <v>197</v>
      </c>
      <c r="U41" s="19" t="s">
        <v>202</v>
      </c>
      <c r="V41" s="19" t="s">
        <v>205</v>
      </c>
    </row>
    <row r="42" spans="1:22" ht="12" customHeight="1">
      <c r="A42" s="75" t="s">
        <v>52</v>
      </c>
      <c r="B42" s="35" t="s">
        <v>20</v>
      </c>
      <c r="C42" s="34">
        <f t="shared" si="0"/>
        <v>14</v>
      </c>
      <c r="D42" s="96"/>
      <c r="E42" s="101"/>
      <c r="F42" s="102"/>
      <c r="G42" s="94">
        <v>3257.44</v>
      </c>
      <c r="H42" s="94">
        <v>8698.15</v>
      </c>
      <c r="I42" s="96" t="s">
        <v>31</v>
      </c>
      <c r="J42" s="94"/>
      <c r="K42" s="84"/>
      <c r="T42" s="19" t="s">
        <v>197</v>
      </c>
      <c r="U42" s="19" t="s">
        <v>202</v>
      </c>
      <c r="V42" s="19" t="s">
        <v>205</v>
      </c>
    </row>
    <row r="43" spans="1:22" ht="12" customHeight="1">
      <c r="A43" s="75" t="s">
        <v>53</v>
      </c>
      <c r="B43" s="35" t="s">
        <v>21</v>
      </c>
      <c r="C43" s="34">
        <f t="shared" si="0"/>
        <v>15</v>
      </c>
      <c r="D43" s="96"/>
      <c r="E43" s="101"/>
      <c r="F43" s="102"/>
      <c r="G43" s="94">
        <v>178.48</v>
      </c>
      <c r="H43" s="94">
        <v>178.48</v>
      </c>
      <c r="I43" s="96" t="s">
        <v>31</v>
      </c>
      <c r="J43" s="94"/>
      <c r="K43" s="84"/>
      <c r="T43" s="19" t="s">
        <v>197</v>
      </c>
      <c r="U43" s="19" t="s">
        <v>202</v>
      </c>
      <c r="V43" s="19" t="s">
        <v>205</v>
      </c>
    </row>
    <row r="44" spans="1:22" ht="12">
      <c r="A44" s="75" t="s">
        <v>54</v>
      </c>
      <c r="B44" s="35" t="s">
        <v>55</v>
      </c>
      <c r="C44" s="34">
        <f t="shared" si="0"/>
        <v>16</v>
      </c>
      <c r="D44" s="96"/>
      <c r="E44" s="101"/>
      <c r="F44" s="102"/>
      <c r="G44" s="94"/>
      <c r="H44" s="94"/>
      <c r="I44" s="96" t="s">
        <v>31</v>
      </c>
      <c r="J44" s="94"/>
      <c r="K44" s="84"/>
      <c r="T44" s="19" t="s">
        <v>197</v>
      </c>
      <c r="U44" s="19" t="s">
        <v>202</v>
      </c>
      <c r="V44" s="19" t="s">
        <v>205</v>
      </c>
    </row>
    <row r="45" spans="1:22" ht="12" customHeight="1">
      <c r="A45" s="75" t="s">
        <v>56</v>
      </c>
      <c r="B45" s="35" t="s">
        <v>57</v>
      </c>
      <c r="C45" s="34">
        <f t="shared" si="0"/>
        <v>17</v>
      </c>
      <c r="D45" s="96"/>
      <c r="E45" s="101"/>
      <c r="F45" s="102"/>
      <c r="G45" s="94"/>
      <c r="H45" s="94"/>
      <c r="I45" s="96" t="s">
        <v>31</v>
      </c>
      <c r="J45" s="94"/>
      <c r="K45" s="84"/>
      <c r="T45" s="19" t="s">
        <v>197</v>
      </c>
      <c r="U45" s="19" t="s">
        <v>202</v>
      </c>
      <c r="V45" s="19" t="s">
        <v>205</v>
      </c>
    </row>
    <row r="46" spans="1:22" ht="12" customHeight="1">
      <c r="A46" s="75" t="s">
        <v>58</v>
      </c>
      <c r="B46" s="35" t="s">
        <v>59</v>
      </c>
      <c r="C46" s="34">
        <f t="shared" si="0"/>
        <v>18</v>
      </c>
      <c r="D46" s="96"/>
      <c r="E46" s="101"/>
      <c r="F46" s="102"/>
      <c r="G46" s="94"/>
      <c r="H46" s="94">
        <v>1228.54</v>
      </c>
      <c r="I46" s="96" t="s">
        <v>31</v>
      </c>
      <c r="J46" s="94"/>
      <c r="K46" s="84"/>
      <c r="T46" s="19" t="s">
        <v>197</v>
      </c>
      <c r="U46" s="19" t="s">
        <v>202</v>
      </c>
      <c r="V46" s="19" t="s">
        <v>205</v>
      </c>
    </row>
    <row r="47" spans="1:22" ht="24">
      <c r="A47" s="75" t="s">
        <v>60</v>
      </c>
      <c r="B47" s="35" t="s">
        <v>226</v>
      </c>
      <c r="C47" s="34">
        <f t="shared" si="0"/>
        <v>19</v>
      </c>
      <c r="D47" s="96"/>
      <c r="E47" s="101"/>
      <c r="F47" s="102"/>
      <c r="G47" s="94"/>
      <c r="H47" s="94"/>
      <c r="I47" s="94"/>
      <c r="J47" s="96" t="s">
        <v>31</v>
      </c>
      <c r="K47" s="84"/>
      <c r="T47" s="19" t="s">
        <v>196</v>
      </c>
      <c r="U47" s="19" t="s">
        <v>202</v>
      </c>
      <c r="V47" s="19" t="s">
        <v>205</v>
      </c>
    </row>
    <row r="48" spans="1:22" ht="12" customHeight="1">
      <c r="A48" s="75" t="s">
        <v>61</v>
      </c>
      <c r="B48" s="45" t="s">
        <v>62</v>
      </c>
      <c r="C48" s="34">
        <f t="shared" si="0"/>
        <v>20</v>
      </c>
      <c r="D48" s="96"/>
      <c r="E48" s="101"/>
      <c r="F48" s="102"/>
      <c r="G48" s="94"/>
      <c r="H48" s="94"/>
      <c r="I48" s="96" t="s">
        <v>31</v>
      </c>
      <c r="J48" s="94"/>
      <c r="K48" s="84"/>
      <c r="T48" s="19" t="s">
        <v>197</v>
      </c>
      <c r="U48" s="19" t="s">
        <v>202</v>
      </c>
      <c r="V48" s="19" t="s">
        <v>205</v>
      </c>
    </row>
    <row r="49" spans="1:22" ht="12" customHeight="1" hidden="1">
      <c r="A49" s="77" t="s">
        <v>63</v>
      </c>
      <c r="B49" s="71" t="s">
        <v>22</v>
      </c>
      <c r="C49" s="34"/>
      <c r="D49" s="96"/>
      <c r="E49" s="101"/>
      <c r="F49" s="102"/>
      <c r="G49" s="94"/>
      <c r="H49" s="94"/>
      <c r="I49" s="96" t="s">
        <v>31</v>
      </c>
      <c r="J49" s="94"/>
      <c r="K49" s="84"/>
      <c r="U49" s="19" t="s">
        <v>202</v>
      </c>
      <c r="V49" s="19" t="s">
        <v>205</v>
      </c>
    </row>
    <row r="50" spans="1:22" ht="24" customHeight="1">
      <c r="A50" s="75" t="s">
        <v>64</v>
      </c>
      <c r="B50" s="58" t="s">
        <v>227</v>
      </c>
      <c r="C50" s="34">
        <f>C48+1</f>
        <v>21</v>
      </c>
      <c r="D50" s="96"/>
      <c r="E50" s="101"/>
      <c r="F50" s="102"/>
      <c r="G50" s="94"/>
      <c r="H50" s="94"/>
      <c r="I50" s="96" t="s">
        <v>31</v>
      </c>
      <c r="J50" s="94"/>
      <c r="K50" s="84"/>
      <c r="T50" s="19" t="s">
        <v>197</v>
      </c>
      <c r="U50" s="19" t="s">
        <v>202</v>
      </c>
      <c r="V50" s="19" t="s">
        <v>205</v>
      </c>
    </row>
    <row r="51" spans="1:22" ht="12" customHeight="1">
      <c r="A51" s="75" t="s">
        <v>65</v>
      </c>
      <c r="B51" s="58" t="s">
        <v>66</v>
      </c>
      <c r="C51" s="34">
        <f t="shared" si="0"/>
        <v>22</v>
      </c>
      <c r="D51" s="96"/>
      <c r="E51" s="101"/>
      <c r="F51" s="102"/>
      <c r="G51" s="94"/>
      <c r="H51" s="94"/>
      <c r="I51" s="96" t="s">
        <v>31</v>
      </c>
      <c r="J51" s="94"/>
      <c r="K51" s="84"/>
      <c r="T51" s="19" t="s">
        <v>197</v>
      </c>
      <c r="U51" s="19" t="s">
        <v>202</v>
      </c>
      <c r="V51" s="19" t="s">
        <v>205</v>
      </c>
    </row>
    <row r="52" spans="1:11" ht="12" customHeight="1" hidden="1">
      <c r="A52" s="39">
        <v>1</v>
      </c>
      <c r="B52" s="32">
        <v>2</v>
      </c>
      <c r="C52" s="32">
        <v>3</v>
      </c>
      <c r="D52" s="96"/>
      <c r="E52" s="101"/>
      <c r="F52" s="102"/>
      <c r="G52" s="96">
        <v>6</v>
      </c>
      <c r="H52" s="96">
        <v>7</v>
      </c>
      <c r="I52" s="96">
        <v>8</v>
      </c>
      <c r="J52" s="96">
        <v>9</v>
      </c>
      <c r="K52" s="84"/>
    </row>
    <row r="53" spans="1:20" ht="12" customHeight="1">
      <c r="A53" s="75" t="s">
        <v>67</v>
      </c>
      <c r="B53" s="35" t="s">
        <v>68</v>
      </c>
      <c r="C53" s="34">
        <f>C51+1</f>
        <v>23</v>
      </c>
      <c r="D53" s="96"/>
      <c r="E53" s="101"/>
      <c r="F53" s="102"/>
      <c r="G53" s="94"/>
      <c r="H53" s="94"/>
      <c r="I53" s="96" t="s">
        <v>31</v>
      </c>
      <c r="J53" s="94"/>
      <c r="K53" s="84"/>
      <c r="T53" s="19" t="s">
        <v>197</v>
      </c>
    </row>
    <row r="54" spans="1:20" ht="24">
      <c r="A54" s="75" t="s">
        <v>69</v>
      </c>
      <c r="B54" s="35" t="s">
        <v>70</v>
      </c>
      <c r="C54" s="34">
        <f t="shared" si="0"/>
        <v>24</v>
      </c>
      <c r="D54" s="96"/>
      <c r="E54" s="101"/>
      <c r="F54" s="102"/>
      <c r="G54" s="94"/>
      <c r="H54" s="94"/>
      <c r="I54" s="96" t="s">
        <v>31</v>
      </c>
      <c r="J54" s="94"/>
      <c r="K54" s="84"/>
      <c r="T54" s="19" t="s">
        <v>197</v>
      </c>
    </row>
    <row r="55" spans="1:22" ht="12" customHeight="1">
      <c r="A55" s="75" t="s">
        <v>71</v>
      </c>
      <c r="B55" s="35" t="s">
        <v>274</v>
      </c>
      <c r="C55" s="34">
        <f t="shared" si="0"/>
        <v>25</v>
      </c>
      <c r="D55" s="96"/>
      <c r="E55" s="101"/>
      <c r="F55" s="102"/>
      <c r="G55" s="94"/>
      <c r="H55" s="94"/>
      <c r="I55" s="96" t="s">
        <v>31</v>
      </c>
      <c r="J55" s="94"/>
      <c r="K55" s="84"/>
      <c r="T55" s="19" t="s">
        <v>197</v>
      </c>
      <c r="U55" s="19" t="s">
        <v>202</v>
      </c>
      <c r="V55" s="19" t="s">
        <v>205</v>
      </c>
    </row>
    <row r="56" spans="1:20" ht="12" customHeight="1">
      <c r="A56" s="75" t="s">
        <v>228</v>
      </c>
      <c r="B56" s="35" t="s">
        <v>230</v>
      </c>
      <c r="C56" s="34">
        <f>C55+1</f>
        <v>26</v>
      </c>
      <c r="D56" s="96"/>
      <c r="E56" s="101"/>
      <c r="F56" s="102"/>
      <c r="G56" s="94"/>
      <c r="H56" s="94"/>
      <c r="I56" s="96" t="s">
        <v>31</v>
      </c>
      <c r="J56" s="94"/>
      <c r="K56" s="84"/>
      <c r="T56" s="19" t="s">
        <v>197</v>
      </c>
    </row>
    <row r="57" spans="1:20" ht="12" customHeight="1">
      <c r="A57" s="75" t="s">
        <v>278</v>
      </c>
      <c r="B57" s="35" t="s">
        <v>279</v>
      </c>
      <c r="C57" s="34">
        <f>C56+1</f>
        <v>27</v>
      </c>
      <c r="D57" s="96"/>
      <c r="E57" s="101"/>
      <c r="F57" s="102"/>
      <c r="G57" s="94">
        <v>48734.66</v>
      </c>
      <c r="H57" s="94">
        <v>84991.88</v>
      </c>
      <c r="I57" s="96" t="s">
        <v>31</v>
      </c>
      <c r="J57" s="94" t="s">
        <v>1311</v>
      </c>
      <c r="K57" s="84"/>
      <c r="T57" s="19" t="s">
        <v>197</v>
      </c>
    </row>
    <row r="58" spans="1:20" ht="12" customHeight="1">
      <c r="A58" s="75" t="s">
        <v>72</v>
      </c>
      <c r="B58" s="35" t="s">
        <v>73</v>
      </c>
      <c r="C58" s="34">
        <f>C57+1</f>
        <v>28</v>
      </c>
      <c r="D58" s="96"/>
      <c r="E58" s="101"/>
      <c r="F58" s="102"/>
      <c r="G58" s="94">
        <v>694.46</v>
      </c>
      <c r="H58" s="94">
        <v>1737</v>
      </c>
      <c r="I58" s="96" t="s">
        <v>31</v>
      </c>
      <c r="J58" s="94"/>
      <c r="K58" s="84"/>
      <c r="T58" s="19" t="s">
        <v>197</v>
      </c>
    </row>
    <row r="59" spans="1:20" ht="36" hidden="1">
      <c r="A59" s="77" t="s">
        <v>229</v>
      </c>
      <c r="B59" s="70" t="s">
        <v>231</v>
      </c>
      <c r="C59" s="80">
        <f t="shared" si="0"/>
        <v>29</v>
      </c>
      <c r="D59" s="97"/>
      <c r="E59" s="167"/>
      <c r="F59" s="168"/>
      <c r="G59" s="98"/>
      <c r="H59" s="98"/>
      <c r="I59" s="97" t="s">
        <v>31</v>
      </c>
      <c r="J59" s="98"/>
      <c r="K59" s="84"/>
      <c r="T59" s="19" t="s">
        <v>197</v>
      </c>
    </row>
    <row r="60" spans="1:22" ht="12" customHeight="1">
      <c r="A60" s="74" t="s">
        <v>74</v>
      </c>
      <c r="B60" s="36" t="s">
        <v>299</v>
      </c>
      <c r="C60" s="34">
        <f t="shared" si="0"/>
        <v>30</v>
      </c>
      <c r="D60" s="96"/>
      <c r="E60" s="101"/>
      <c r="F60" s="102"/>
      <c r="G60" s="95">
        <f>G61+G74</f>
        <v>0</v>
      </c>
      <c r="H60" s="95">
        <f>H61+H74</f>
        <v>0</v>
      </c>
      <c r="I60" s="96" t="s">
        <v>31</v>
      </c>
      <c r="J60" s="95">
        <f>J61+J74</f>
        <v>0</v>
      </c>
      <c r="K60" s="84"/>
      <c r="U60" s="19" t="s">
        <v>202</v>
      </c>
      <c r="V60" s="19" t="s">
        <v>205</v>
      </c>
    </row>
    <row r="61" spans="1:22" ht="12" customHeight="1">
      <c r="A61" s="75" t="s">
        <v>75</v>
      </c>
      <c r="B61" s="42" t="s">
        <v>179</v>
      </c>
      <c r="C61" s="34">
        <f t="shared" si="0"/>
        <v>31</v>
      </c>
      <c r="D61" s="96"/>
      <c r="E61" s="101"/>
      <c r="F61" s="102"/>
      <c r="G61" s="95">
        <f>G62+G66+G70</f>
        <v>0</v>
      </c>
      <c r="H61" s="95">
        <f>H62+H66+H70</f>
        <v>0</v>
      </c>
      <c r="I61" s="96" t="s">
        <v>31</v>
      </c>
      <c r="J61" s="95">
        <f>J62+J66+J70</f>
        <v>0</v>
      </c>
      <c r="K61" s="84"/>
      <c r="U61" s="19" t="s">
        <v>202</v>
      </c>
      <c r="V61" s="19" t="s">
        <v>205</v>
      </c>
    </row>
    <row r="62" spans="1:22" ht="12" customHeight="1">
      <c r="A62" s="75" t="s">
        <v>76</v>
      </c>
      <c r="B62" s="42" t="s">
        <v>284</v>
      </c>
      <c r="C62" s="34">
        <f t="shared" si="0"/>
        <v>32</v>
      </c>
      <c r="D62" s="96"/>
      <c r="E62" s="101"/>
      <c r="F62" s="102"/>
      <c r="G62" s="95">
        <f>SUM(G63:G65)</f>
        <v>0</v>
      </c>
      <c r="H62" s="95">
        <f>SUM(H63:H65)</f>
        <v>0</v>
      </c>
      <c r="I62" s="96" t="s">
        <v>31</v>
      </c>
      <c r="J62" s="95">
        <f>SUM(J63:J65)</f>
        <v>0</v>
      </c>
      <c r="K62" s="84"/>
      <c r="U62" s="19" t="s">
        <v>202</v>
      </c>
      <c r="V62" s="19" t="s">
        <v>205</v>
      </c>
    </row>
    <row r="63" spans="1:20" ht="12" customHeight="1">
      <c r="A63" s="75" t="s">
        <v>77</v>
      </c>
      <c r="B63" s="35" t="s">
        <v>78</v>
      </c>
      <c r="C63" s="34">
        <f t="shared" si="0"/>
        <v>33</v>
      </c>
      <c r="D63" s="96"/>
      <c r="E63" s="101"/>
      <c r="F63" s="102"/>
      <c r="G63" s="94"/>
      <c r="H63" s="94"/>
      <c r="I63" s="96" t="s">
        <v>31</v>
      </c>
      <c r="J63" s="94"/>
      <c r="K63" s="84"/>
      <c r="T63" s="19" t="s">
        <v>197</v>
      </c>
    </row>
    <row r="64" spans="1:22" ht="12" customHeight="1">
      <c r="A64" s="75" t="s">
        <v>79</v>
      </c>
      <c r="B64" s="35" t="s">
        <v>80</v>
      </c>
      <c r="C64" s="34">
        <f t="shared" si="0"/>
        <v>34</v>
      </c>
      <c r="D64" s="96"/>
      <c r="E64" s="101"/>
      <c r="F64" s="102"/>
      <c r="G64" s="94"/>
      <c r="H64" s="94"/>
      <c r="I64" s="96" t="s">
        <v>31</v>
      </c>
      <c r="J64" s="94"/>
      <c r="K64" s="84"/>
      <c r="T64" s="19" t="s">
        <v>197</v>
      </c>
      <c r="U64" s="19" t="s">
        <v>202</v>
      </c>
      <c r="V64" s="19" t="s">
        <v>205</v>
      </c>
    </row>
    <row r="65" spans="1:22" ht="12" customHeight="1">
      <c r="A65" s="75" t="s">
        <v>81</v>
      </c>
      <c r="B65" s="35" t="s">
        <v>82</v>
      </c>
      <c r="C65" s="34">
        <f t="shared" si="0"/>
        <v>35</v>
      </c>
      <c r="D65" s="96"/>
      <c r="E65" s="101"/>
      <c r="F65" s="102"/>
      <c r="G65" s="94"/>
      <c r="H65" s="94"/>
      <c r="I65" s="96" t="s">
        <v>31</v>
      </c>
      <c r="J65" s="94"/>
      <c r="K65" s="84"/>
      <c r="T65" s="19" t="s">
        <v>197</v>
      </c>
      <c r="U65" s="19" t="s">
        <v>202</v>
      </c>
      <c r="V65" s="19" t="s">
        <v>205</v>
      </c>
    </row>
    <row r="66" spans="1:22" ht="24">
      <c r="A66" s="75" t="s">
        <v>83</v>
      </c>
      <c r="B66" s="44" t="s">
        <v>285</v>
      </c>
      <c r="C66" s="34">
        <f>C65+1</f>
        <v>36</v>
      </c>
      <c r="D66" s="96"/>
      <c r="E66" s="101"/>
      <c r="F66" s="102"/>
      <c r="G66" s="95">
        <f>SUM(G67:G69)</f>
        <v>0</v>
      </c>
      <c r="H66" s="95">
        <f>SUM(H67:H69)</f>
        <v>0</v>
      </c>
      <c r="I66" s="96" t="s">
        <v>31</v>
      </c>
      <c r="J66" s="95">
        <f>SUM(J67:J69)</f>
        <v>0</v>
      </c>
      <c r="K66" s="84"/>
      <c r="U66" s="19" t="s">
        <v>202</v>
      </c>
      <c r="V66" s="19" t="s">
        <v>205</v>
      </c>
    </row>
    <row r="67" spans="1:20" ht="12" customHeight="1">
      <c r="A67" s="75" t="s">
        <v>84</v>
      </c>
      <c r="B67" s="35" t="s">
        <v>78</v>
      </c>
      <c r="C67" s="34">
        <f t="shared" si="0"/>
        <v>37</v>
      </c>
      <c r="D67" s="96"/>
      <c r="E67" s="101"/>
      <c r="F67" s="102"/>
      <c r="G67" s="94"/>
      <c r="H67" s="94"/>
      <c r="I67" s="96" t="s">
        <v>31</v>
      </c>
      <c r="J67" s="94"/>
      <c r="K67" s="84"/>
      <c r="T67" s="19" t="s">
        <v>197</v>
      </c>
    </row>
    <row r="68" spans="1:22" ht="12" customHeight="1">
      <c r="A68" s="75" t="s">
        <v>85</v>
      </c>
      <c r="B68" s="35" t="s">
        <v>80</v>
      </c>
      <c r="C68" s="34">
        <f t="shared" si="0"/>
        <v>38</v>
      </c>
      <c r="D68" s="96"/>
      <c r="E68" s="101"/>
      <c r="F68" s="102"/>
      <c r="G68" s="94"/>
      <c r="H68" s="94"/>
      <c r="I68" s="96" t="s">
        <v>31</v>
      </c>
      <c r="J68" s="94"/>
      <c r="K68" s="84"/>
      <c r="T68" s="19" t="s">
        <v>197</v>
      </c>
      <c r="U68" s="19" t="s">
        <v>202</v>
      </c>
      <c r="V68" s="19" t="s">
        <v>205</v>
      </c>
    </row>
    <row r="69" spans="1:22" ht="12" customHeight="1">
      <c r="A69" s="75" t="s">
        <v>86</v>
      </c>
      <c r="B69" s="35" t="s">
        <v>82</v>
      </c>
      <c r="C69" s="34">
        <f t="shared" si="0"/>
        <v>39</v>
      </c>
      <c r="D69" s="96"/>
      <c r="E69" s="101"/>
      <c r="F69" s="102"/>
      <c r="G69" s="94"/>
      <c r="H69" s="94"/>
      <c r="I69" s="96" t="s">
        <v>31</v>
      </c>
      <c r="J69" s="94"/>
      <c r="K69" s="84"/>
      <c r="T69" s="19" t="s">
        <v>197</v>
      </c>
      <c r="U69" s="19" t="s">
        <v>202</v>
      </c>
      <c r="V69" s="19" t="s">
        <v>205</v>
      </c>
    </row>
    <row r="70" spans="1:22" ht="12" customHeight="1">
      <c r="A70" s="75" t="s">
        <v>87</v>
      </c>
      <c r="B70" s="42" t="s">
        <v>88</v>
      </c>
      <c r="C70" s="34">
        <f t="shared" si="0"/>
        <v>40</v>
      </c>
      <c r="D70" s="96"/>
      <c r="E70" s="101"/>
      <c r="F70" s="102"/>
      <c r="G70" s="95">
        <f>SUM(G71:G73)</f>
        <v>0</v>
      </c>
      <c r="H70" s="95">
        <f>SUM(H71:H73)</f>
        <v>0</v>
      </c>
      <c r="I70" s="96" t="s">
        <v>31</v>
      </c>
      <c r="J70" s="95">
        <f>SUM(J71:J73)</f>
        <v>0</v>
      </c>
      <c r="K70" s="84"/>
      <c r="U70" s="19" t="s">
        <v>202</v>
      </c>
      <c r="V70" s="19" t="s">
        <v>205</v>
      </c>
    </row>
    <row r="71" spans="1:20" ht="12" customHeight="1">
      <c r="A71" s="75" t="s">
        <v>89</v>
      </c>
      <c r="B71" s="35" t="s">
        <v>90</v>
      </c>
      <c r="C71" s="34">
        <f t="shared" si="0"/>
        <v>41</v>
      </c>
      <c r="D71" s="96"/>
      <c r="E71" s="101"/>
      <c r="F71" s="102"/>
      <c r="G71" s="94"/>
      <c r="H71" s="94"/>
      <c r="I71" s="96" t="s">
        <v>31</v>
      </c>
      <c r="J71" s="94"/>
      <c r="K71" s="84"/>
      <c r="T71" s="19" t="s">
        <v>197</v>
      </c>
    </row>
    <row r="72" spans="1:22" ht="12">
      <c r="A72" s="75" t="s">
        <v>91</v>
      </c>
      <c r="B72" s="46" t="s">
        <v>92</v>
      </c>
      <c r="C72" s="34">
        <f t="shared" si="0"/>
        <v>42</v>
      </c>
      <c r="D72" s="96"/>
      <c r="E72" s="101"/>
      <c r="F72" s="102"/>
      <c r="G72" s="94"/>
      <c r="H72" s="94"/>
      <c r="I72" s="96" t="s">
        <v>31</v>
      </c>
      <c r="J72" s="94"/>
      <c r="K72" s="84"/>
      <c r="T72" s="19" t="s">
        <v>197</v>
      </c>
      <c r="U72" s="19" t="s">
        <v>202</v>
      </c>
      <c r="V72" s="19" t="s">
        <v>205</v>
      </c>
    </row>
    <row r="73" spans="1:20" ht="12" customHeight="1">
      <c r="A73" s="75" t="s">
        <v>93</v>
      </c>
      <c r="B73" s="35" t="s">
        <v>94</v>
      </c>
      <c r="C73" s="34">
        <f t="shared" si="0"/>
        <v>43</v>
      </c>
      <c r="D73" s="96"/>
      <c r="E73" s="101"/>
      <c r="F73" s="102"/>
      <c r="G73" s="94"/>
      <c r="H73" s="94"/>
      <c r="I73" s="96" t="s">
        <v>31</v>
      </c>
      <c r="J73" s="94"/>
      <c r="K73" s="84"/>
      <c r="T73" s="19" t="s">
        <v>197</v>
      </c>
    </row>
    <row r="74" spans="1:11" ht="12" customHeight="1">
      <c r="A74" s="75" t="s">
        <v>95</v>
      </c>
      <c r="B74" s="42" t="s">
        <v>96</v>
      </c>
      <c r="C74" s="34">
        <f t="shared" si="0"/>
        <v>44</v>
      </c>
      <c r="D74" s="96"/>
      <c r="E74" s="101"/>
      <c r="F74" s="102"/>
      <c r="G74" s="95">
        <f>G75</f>
        <v>0</v>
      </c>
      <c r="H74" s="95">
        <f>H75</f>
        <v>0</v>
      </c>
      <c r="I74" s="96" t="s">
        <v>31</v>
      </c>
      <c r="J74" s="95">
        <f>J75</f>
        <v>0</v>
      </c>
      <c r="K74" s="84"/>
    </row>
    <row r="75" spans="1:22" ht="24">
      <c r="A75" s="75" t="s">
        <v>97</v>
      </c>
      <c r="B75" s="35" t="s">
        <v>98</v>
      </c>
      <c r="C75" s="34">
        <f t="shared" si="0"/>
        <v>45</v>
      </c>
      <c r="D75" s="96"/>
      <c r="E75" s="101"/>
      <c r="F75" s="102"/>
      <c r="G75" s="94"/>
      <c r="H75" s="94"/>
      <c r="I75" s="96" t="s">
        <v>31</v>
      </c>
      <c r="J75" s="94"/>
      <c r="K75" s="84"/>
      <c r="T75" s="19" t="s">
        <v>197</v>
      </c>
      <c r="U75" s="19" t="s">
        <v>202</v>
      </c>
      <c r="V75" s="19" t="s">
        <v>205</v>
      </c>
    </row>
    <row r="76" spans="1:22" ht="12" customHeight="1">
      <c r="A76" s="74" t="s">
        <v>99</v>
      </c>
      <c r="B76" s="36" t="s">
        <v>252</v>
      </c>
      <c r="C76" s="34">
        <f t="shared" si="0"/>
        <v>46</v>
      </c>
      <c r="D76" s="96"/>
      <c r="E76" s="101"/>
      <c r="F76" s="102"/>
      <c r="G76" s="95">
        <f>G77</f>
        <v>0</v>
      </c>
      <c r="H76" s="95">
        <f>H77</f>
        <v>0</v>
      </c>
      <c r="I76" s="96" t="s">
        <v>31</v>
      </c>
      <c r="J76" s="95">
        <f>J77</f>
        <v>0</v>
      </c>
      <c r="K76" s="84"/>
      <c r="U76" s="19" t="s">
        <v>202</v>
      </c>
      <c r="V76" s="19" t="s">
        <v>205</v>
      </c>
    </row>
    <row r="77" spans="1:22" ht="12" customHeight="1">
      <c r="A77" s="75" t="s">
        <v>100</v>
      </c>
      <c r="B77" s="42" t="s">
        <v>101</v>
      </c>
      <c r="C77" s="34">
        <f t="shared" si="0"/>
        <v>47</v>
      </c>
      <c r="D77" s="96"/>
      <c r="E77" s="101"/>
      <c r="F77" s="102"/>
      <c r="G77" s="95">
        <f>SUM(G78:G80)</f>
        <v>0</v>
      </c>
      <c r="H77" s="95">
        <f>SUM(H78:H80)</f>
        <v>0</v>
      </c>
      <c r="I77" s="96" t="s">
        <v>31</v>
      </c>
      <c r="J77" s="95">
        <f>SUM(J78:J80)</f>
        <v>0</v>
      </c>
      <c r="K77" s="84"/>
      <c r="U77" s="19" t="s">
        <v>202</v>
      </c>
      <c r="V77" s="19" t="s">
        <v>205</v>
      </c>
    </row>
    <row r="78" spans="1:20" ht="12" customHeight="1">
      <c r="A78" s="75" t="s">
        <v>102</v>
      </c>
      <c r="B78" s="35" t="s">
        <v>103</v>
      </c>
      <c r="C78" s="34">
        <f t="shared" si="0"/>
        <v>48</v>
      </c>
      <c r="D78" s="96"/>
      <c r="E78" s="101"/>
      <c r="F78" s="102"/>
      <c r="G78" s="94"/>
      <c r="H78" s="94"/>
      <c r="I78" s="96" t="s">
        <v>31</v>
      </c>
      <c r="J78" s="94"/>
      <c r="K78" s="84"/>
      <c r="T78" s="19" t="s">
        <v>197</v>
      </c>
    </row>
    <row r="79" spans="1:20" ht="12" customHeight="1">
      <c r="A79" s="75" t="s">
        <v>104</v>
      </c>
      <c r="B79" s="35" t="s">
        <v>232</v>
      </c>
      <c r="C79" s="34">
        <f t="shared" si="0"/>
        <v>49</v>
      </c>
      <c r="D79" s="96"/>
      <c r="E79" s="101"/>
      <c r="F79" s="102"/>
      <c r="G79" s="94"/>
      <c r="H79" s="94"/>
      <c r="I79" s="96" t="s">
        <v>31</v>
      </c>
      <c r="J79" s="94"/>
      <c r="K79" s="84"/>
      <c r="T79" s="19" t="s">
        <v>197</v>
      </c>
    </row>
    <row r="80" spans="1:22" ht="12" customHeight="1">
      <c r="A80" s="75" t="s">
        <v>105</v>
      </c>
      <c r="B80" s="35" t="s">
        <v>233</v>
      </c>
      <c r="C80" s="34">
        <f t="shared" si="0"/>
        <v>50</v>
      </c>
      <c r="D80" s="96"/>
      <c r="E80" s="101"/>
      <c r="F80" s="102"/>
      <c r="G80" s="94"/>
      <c r="H80" s="94"/>
      <c r="I80" s="96" t="s">
        <v>31</v>
      </c>
      <c r="J80" s="94"/>
      <c r="K80" s="84"/>
      <c r="T80" s="19" t="s">
        <v>197</v>
      </c>
      <c r="U80" s="19" t="s">
        <v>202</v>
      </c>
      <c r="V80" s="19" t="s">
        <v>205</v>
      </c>
    </row>
    <row r="81" spans="1:22" ht="12" customHeight="1">
      <c r="A81" s="74" t="s">
        <v>106</v>
      </c>
      <c r="B81" s="36" t="s">
        <v>300</v>
      </c>
      <c r="C81" s="34">
        <f t="shared" si="0"/>
        <v>51</v>
      </c>
      <c r="D81" s="96"/>
      <c r="E81" s="101"/>
      <c r="F81" s="102"/>
      <c r="G81" s="95">
        <f>G82+G85+G88</f>
        <v>0</v>
      </c>
      <c r="H81" s="95">
        <f>H82+H85+H88</f>
        <v>0</v>
      </c>
      <c r="I81" s="96" t="s">
        <v>31</v>
      </c>
      <c r="J81" s="95">
        <f>J82+J85+J88</f>
        <v>0</v>
      </c>
      <c r="K81" s="84"/>
      <c r="U81" s="19" t="s">
        <v>202</v>
      </c>
      <c r="V81" s="19" t="s">
        <v>205</v>
      </c>
    </row>
    <row r="82" spans="1:11" ht="12" customHeight="1">
      <c r="A82" s="75" t="s">
        <v>107</v>
      </c>
      <c r="B82" s="42" t="s">
        <v>108</v>
      </c>
      <c r="C82" s="34">
        <f t="shared" si="0"/>
        <v>52</v>
      </c>
      <c r="D82" s="96"/>
      <c r="E82" s="101"/>
      <c r="F82" s="102"/>
      <c r="G82" s="95">
        <f>SUM(G83:G84)</f>
        <v>0</v>
      </c>
      <c r="H82" s="95">
        <f>SUM(H83:H84)</f>
        <v>0</v>
      </c>
      <c r="I82" s="96" t="s">
        <v>31</v>
      </c>
      <c r="J82" s="95">
        <f>SUM(J83:J84)</f>
        <v>0</v>
      </c>
      <c r="K82" s="84"/>
    </row>
    <row r="83" spans="1:22" ht="12" customHeight="1">
      <c r="A83" s="75" t="s">
        <v>109</v>
      </c>
      <c r="B83" s="35" t="s">
        <v>110</v>
      </c>
      <c r="C83" s="34">
        <f t="shared" si="0"/>
        <v>53</v>
      </c>
      <c r="D83" s="96"/>
      <c r="E83" s="101"/>
      <c r="F83" s="102"/>
      <c r="G83" s="94"/>
      <c r="H83" s="94"/>
      <c r="I83" s="96" t="s">
        <v>31</v>
      </c>
      <c r="J83" s="94"/>
      <c r="K83" s="84"/>
      <c r="T83" s="19" t="s">
        <v>197</v>
      </c>
      <c r="U83" s="19" t="s">
        <v>202</v>
      </c>
      <c r="V83" s="19" t="s">
        <v>205</v>
      </c>
    </row>
    <row r="84" spans="1:22" ht="12" customHeight="1">
      <c r="A84" s="75" t="s">
        <v>111</v>
      </c>
      <c r="B84" s="35" t="s">
        <v>112</v>
      </c>
      <c r="C84" s="34">
        <f t="shared" si="0"/>
        <v>54</v>
      </c>
      <c r="D84" s="96"/>
      <c r="E84" s="101"/>
      <c r="F84" s="102"/>
      <c r="G84" s="94"/>
      <c r="H84" s="94"/>
      <c r="I84" s="96" t="s">
        <v>31</v>
      </c>
      <c r="J84" s="94"/>
      <c r="K84" s="84"/>
      <c r="T84" s="19" t="s">
        <v>197</v>
      </c>
      <c r="U84" s="19" t="s">
        <v>202</v>
      </c>
      <c r="V84" s="19" t="s">
        <v>205</v>
      </c>
    </row>
    <row r="85" spans="1:11" ht="12" customHeight="1">
      <c r="A85" s="75" t="s">
        <v>113</v>
      </c>
      <c r="B85" s="42" t="s">
        <v>114</v>
      </c>
      <c r="C85" s="34">
        <f t="shared" si="0"/>
        <v>55</v>
      </c>
      <c r="D85" s="96"/>
      <c r="E85" s="101"/>
      <c r="F85" s="102"/>
      <c r="G85" s="95">
        <f>SUM(G86:G87)</f>
        <v>0</v>
      </c>
      <c r="H85" s="95">
        <f>SUM(H86:H87)</f>
        <v>0</v>
      </c>
      <c r="I85" s="96" t="s">
        <v>31</v>
      </c>
      <c r="J85" s="95">
        <f>SUM(J86:J87)</f>
        <v>0</v>
      </c>
      <c r="K85" s="84"/>
    </row>
    <row r="86" spans="1:22" ht="12" customHeight="1">
      <c r="A86" s="75" t="s">
        <v>115</v>
      </c>
      <c r="B86" s="35" t="s">
        <v>110</v>
      </c>
      <c r="C86" s="34">
        <f t="shared" si="0"/>
        <v>56</v>
      </c>
      <c r="D86" s="96"/>
      <c r="E86" s="101"/>
      <c r="F86" s="102"/>
      <c r="G86" s="94"/>
      <c r="H86" s="94"/>
      <c r="I86" s="96" t="s">
        <v>31</v>
      </c>
      <c r="J86" s="94"/>
      <c r="K86" s="84"/>
      <c r="T86" s="19" t="s">
        <v>197</v>
      </c>
      <c r="U86" s="19" t="s">
        <v>202</v>
      </c>
      <c r="V86" s="19" t="s">
        <v>205</v>
      </c>
    </row>
    <row r="87" spans="1:22" ht="12" customHeight="1">
      <c r="A87" s="75" t="s">
        <v>116</v>
      </c>
      <c r="B87" s="35" t="s">
        <v>112</v>
      </c>
      <c r="C87" s="34">
        <f t="shared" si="0"/>
        <v>57</v>
      </c>
      <c r="D87" s="96"/>
      <c r="E87" s="101"/>
      <c r="F87" s="102"/>
      <c r="G87" s="94"/>
      <c r="H87" s="94"/>
      <c r="I87" s="96" t="s">
        <v>31</v>
      </c>
      <c r="J87" s="94"/>
      <c r="K87" s="84"/>
      <c r="T87" s="19" t="s">
        <v>197</v>
      </c>
      <c r="U87" s="19" t="s">
        <v>202</v>
      </c>
      <c r="V87" s="19" t="s">
        <v>205</v>
      </c>
    </row>
    <row r="88" spans="1:11" ht="12">
      <c r="A88" s="75" t="s">
        <v>117</v>
      </c>
      <c r="B88" s="42" t="s">
        <v>118</v>
      </c>
      <c r="C88" s="34">
        <f t="shared" si="0"/>
        <v>58</v>
      </c>
      <c r="D88" s="96"/>
      <c r="E88" s="101"/>
      <c r="F88" s="102"/>
      <c r="G88" s="95">
        <f>SUM(G89:G90)</f>
        <v>0</v>
      </c>
      <c r="H88" s="95">
        <f>SUM(H89:H90)</f>
        <v>0</v>
      </c>
      <c r="I88" s="96" t="s">
        <v>31</v>
      </c>
      <c r="J88" s="95">
        <f>SUM(J89:J90)</f>
        <v>0</v>
      </c>
      <c r="K88" s="84"/>
    </row>
    <row r="89" spans="1:20" ht="12" customHeight="1">
      <c r="A89" s="75" t="s">
        <v>119</v>
      </c>
      <c r="B89" s="35" t="s">
        <v>110</v>
      </c>
      <c r="C89" s="34">
        <f t="shared" si="0"/>
        <v>59</v>
      </c>
      <c r="D89" s="96"/>
      <c r="E89" s="101"/>
      <c r="F89" s="102"/>
      <c r="G89" s="94"/>
      <c r="H89" s="94"/>
      <c r="I89" s="96" t="s">
        <v>31</v>
      </c>
      <c r="J89" s="94"/>
      <c r="K89" s="84"/>
      <c r="T89" s="19" t="s">
        <v>197</v>
      </c>
    </row>
    <row r="90" spans="1:20" ht="12" customHeight="1">
      <c r="A90" s="75" t="s">
        <v>120</v>
      </c>
      <c r="B90" s="35" t="s">
        <v>112</v>
      </c>
      <c r="C90" s="34">
        <f t="shared" si="0"/>
        <v>60</v>
      </c>
      <c r="D90" s="96"/>
      <c r="E90" s="101"/>
      <c r="F90" s="102"/>
      <c r="G90" s="94"/>
      <c r="H90" s="94"/>
      <c r="I90" s="96" t="s">
        <v>31</v>
      </c>
      <c r="J90" s="94"/>
      <c r="K90" s="84"/>
      <c r="T90" s="19" t="s">
        <v>197</v>
      </c>
    </row>
    <row r="91" spans="1:22" ht="12">
      <c r="A91" s="74" t="s">
        <v>121</v>
      </c>
      <c r="B91" s="47" t="s">
        <v>301</v>
      </c>
      <c r="C91" s="34">
        <f t="shared" si="0"/>
        <v>61</v>
      </c>
      <c r="D91" s="96"/>
      <c r="E91" s="101"/>
      <c r="F91" s="102"/>
      <c r="G91" s="95">
        <f>G92+G96+G98+G101+G103</f>
        <v>0</v>
      </c>
      <c r="H91" s="95">
        <f>H92+H96+H98+H101+H103</f>
        <v>0</v>
      </c>
      <c r="I91" s="96" t="s">
        <v>31</v>
      </c>
      <c r="J91" s="95">
        <f>J92+J96+J98+J101+J103</f>
        <v>0</v>
      </c>
      <c r="K91" s="84"/>
      <c r="U91" s="19" t="s">
        <v>202</v>
      </c>
      <c r="V91" s="19" t="s">
        <v>205</v>
      </c>
    </row>
    <row r="92" spans="1:11" ht="12">
      <c r="A92" s="75" t="s">
        <v>122</v>
      </c>
      <c r="B92" s="48" t="s">
        <v>123</v>
      </c>
      <c r="C92" s="34">
        <f t="shared" si="0"/>
        <v>62</v>
      </c>
      <c r="D92" s="96"/>
      <c r="E92" s="101"/>
      <c r="F92" s="102"/>
      <c r="G92" s="95">
        <f>G93</f>
        <v>0</v>
      </c>
      <c r="H92" s="95">
        <f>H93</f>
        <v>0</v>
      </c>
      <c r="I92" s="96" t="s">
        <v>31</v>
      </c>
      <c r="J92" s="95">
        <f>J93</f>
        <v>0</v>
      </c>
      <c r="K92" s="84"/>
    </row>
    <row r="93" spans="1:11" ht="12" customHeight="1">
      <c r="A93" s="75" t="s">
        <v>187</v>
      </c>
      <c r="B93" s="35" t="s">
        <v>123</v>
      </c>
      <c r="C93" s="34">
        <f>C92+1</f>
        <v>63</v>
      </c>
      <c r="D93" s="96"/>
      <c r="E93" s="101"/>
      <c r="F93" s="102"/>
      <c r="G93" s="95">
        <f>SUM(G94:G95)</f>
        <v>0</v>
      </c>
      <c r="H93" s="95">
        <f>SUM(H94:H95)</f>
        <v>0</v>
      </c>
      <c r="I93" s="96" t="s">
        <v>31</v>
      </c>
      <c r="J93" s="95">
        <f>SUM(J94:J95)</f>
        <v>0</v>
      </c>
      <c r="K93" s="84"/>
    </row>
    <row r="94" spans="1:22" ht="12">
      <c r="A94" s="75" t="s">
        <v>124</v>
      </c>
      <c r="B94" s="35" t="s">
        <v>234</v>
      </c>
      <c r="C94" s="34">
        <f aca="true" t="shared" si="1" ref="C94:C141">C93+1</f>
        <v>64</v>
      </c>
      <c r="D94" s="96"/>
      <c r="E94" s="101"/>
      <c r="F94" s="102"/>
      <c r="G94" s="94"/>
      <c r="H94" s="94"/>
      <c r="I94" s="96" t="s">
        <v>31</v>
      </c>
      <c r="J94" s="94"/>
      <c r="K94" s="84"/>
      <c r="T94" s="19" t="s">
        <v>197</v>
      </c>
      <c r="U94" s="19" t="s">
        <v>202</v>
      </c>
      <c r="V94" s="19" t="s">
        <v>205</v>
      </c>
    </row>
    <row r="95" spans="1:20" ht="12" customHeight="1">
      <c r="A95" s="75" t="s">
        <v>235</v>
      </c>
      <c r="B95" s="35" t="s">
        <v>236</v>
      </c>
      <c r="C95" s="34">
        <f t="shared" si="1"/>
        <v>65</v>
      </c>
      <c r="D95" s="96"/>
      <c r="E95" s="101"/>
      <c r="F95" s="102"/>
      <c r="G95" s="94"/>
      <c r="H95" s="94"/>
      <c r="I95" s="96" t="s">
        <v>31</v>
      </c>
      <c r="J95" s="94"/>
      <c r="K95" s="84"/>
      <c r="T95" s="19" t="s">
        <v>197</v>
      </c>
    </row>
    <row r="96" spans="1:22" ht="12" customHeight="1">
      <c r="A96" s="75" t="s">
        <v>125</v>
      </c>
      <c r="B96" s="48" t="s">
        <v>126</v>
      </c>
      <c r="C96" s="34">
        <f t="shared" si="1"/>
        <v>66</v>
      </c>
      <c r="D96" s="96"/>
      <c r="E96" s="101"/>
      <c r="F96" s="102"/>
      <c r="G96" s="95">
        <f>G97</f>
        <v>0</v>
      </c>
      <c r="H96" s="95">
        <f>H97</f>
        <v>0</v>
      </c>
      <c r="I96" s="96" t="s">
        <v>31</v>
      </c>
      <c r="J96" s="95">
        <f>J97</f>
        <v>0</v>
      </c>
      <c r="K96" s="84"/>
      <c r="U96" s="19" t="s">
        <v>202</v>
      </c>
      <c r="V96" s="19" t="s">
        <v>205</v>
      </c>
    </row>
    <row r="97" spans="1:20" ht="12">
      <c r="A97" s="75" t="s">
        <v>127</v>
      </c>
      <c r="B97" s="35" t="s">
        <v>126</v>
      </c>
      <c r="C97" s="34">
        <f t="shared" si="1"/>
        <v>67</v>
      </c>
      <c r="D97" s="96"/>
      <c r="E97" s="101"/>
      <c r="F97" s="102"/>
      <c r="G97" s="94"/>
      <c r="H97" s="94"/>
      <c r="I97" s="96" t="s">
        <v>31</v>
      </c>
      <c r="J97" s="94"/>
      <c r="K97" s="84"/>
      <c r="T97" s="19" t="s">
        <v>197</v>
      </c>
    </row>
    <row r="98" spans="1:22" ht="12">
      <c r="A98" s="75" t="s">
        <v>128</v>
      </c>
      <c r="B98" s="48" t="s">
        <v>180</v>
      </c>
      <c r="C98" s="34">
        <f t="shared" si="1"/>
        <v>68</v>
      </c>
      <c r="D98" s="96"/>
      <c r="E98" s="101"/>
      <c r="F98" s="102"/>
      <c r="G98" s="95">
        <f>G100</f>
        <v>0</v>
      </c>
      <c r="H98" s="95">
        <f>H100</f>
        <v>0</v>
      </c>
      <c r="I98" s="96" t="s">
        <v>31</v>
      </c>
      <c r="J98" s="95">
        <f>J100</f>
        <v>0</v>
      </c>
      <c r="K98" s="84"/>
      <c r="U98" s="19" t="s">
        <v>202</v>
      </c>
      <c r="V98" s="19" t="s">
        <v>205</v>
      </c>
    </row>
    <row r="99" spans="1:11" ht="11.25" hidden="1">
      <c r="A99" s="39">
        <v>1</v>
      </c>
      <c r="B99" s="32">
        <v>2</v>
      </c>
      <c r="C99" s="32">
        <v>3</v>
      </c>
      <c r="D99" s="96"/>
      <c r="E99" s="101"/>
      <c r="F99" s="102"/>
      <c r="G99" s="96">
        <v>6</v>
      </c>
      <c r="H99" s="96">
        <v>7</v>
      </c>
      <c r="I99" s="96">
        <v>8</v>
      </c>
      <c r="J99" s="96">
        <v>9</v>
      </c>
      <c r="K99" s="84"/>
    </row>
    <row r="100" spans="1:20" ht="12">
      <c r="A100" s="75" t="s">
        <v>129</v>
      </c>
      <c r="B100" s="35" t="s">
        <v>180</v>
      </c>
      <c r="C100" s="34">
        <f>C98+1</f>
        <v>69</v>
      </c>
      <c r="D100" s="96"/>
      <c r="E100" s="101"/>
      <c r="F100" s="102"/>
      <c r="G100" s="94"/>
      <c r="H100" s="94"/>
      <c r="I100" s="96" t="s">
        <v>31</v>
      </c>
      <c r="J100" s="94"/>
      <c r="K100" s="84"/>
      <c r="T100" s="19" t="s">
        <v>197</v>
      </c>
    </row>
    <row r="101" spans="1:11" ht="24">
      <c r="A101" s="75" t="s">
        <v>237</v>
      </c>
      <c r="B101" s="48" t="s">
        <v>239</v>
      </c>
      <c r="C101" s="34">
        <f>C100+1</f>
        <v>70</v>
      </c>
      <c r="D101" s="96"/>
      <c r="E101" s="101"/>
      <c r="F101" s="102"/>
      <c r="G101" s="95">
        <f>G102</f>
        <v>0</v>
      </c>
      <c r="H101" s="95">
        <f>H102</f>
        <v>0</v>
      </c>
      <c r="I101" s="96" t="s">
        <v>31</v>
      </c>
      <c r="J101" s="95">
        <f>J102</f>
        <v>0</v>
      </c>
      <c r="K101" s="84"/>
    </row>
    <row r="102" spans="1:22" ht="24">
      <c r="A102" s="75" t="s">
        <v>238</v>
      </c>
      <c r="B102" s="35" t="s">
        <v>239</v>
      </c>
      <c r="C102" s="34">
        <f>C101+1</f>
        <v>71</v>
      </c>
      <c r="D102" s="96"/>
      <c r="E102" s="101"/>
      <c r="F102" s="102"/>
      <c r="G102" s="94"/>
      <c r="H102" s="94"/>
      <c r="I102" s="96" t="s">
        <v>31</v>
      </c>
      <c r="J102" s="94"/>
      <c r="K102" s="84"/>
      <c r="T102" s="19" t="s">
        <v>197</v>
      </c>
      <c r="U102" s="19" t="s">
        <v>202</v>
      </c>
      <c r="V102" s="19" t="s">
        <v>205</v>
      </c>
    </row>
    <row r="103" spans="1:11" ht="24">
      <c r="A103" s="75" t="s">
        <v>240</v>
      </c>
      <c r="B103" s="48" t="s">
        <v>241</v>
      </c>
      <c r="C103" s="34">
        <f>C102+1</f>
        <v>72</v>
      </c>
      <c r="D103" s="96"/>
      <c r="E103" s="101"/>
      <c r="F103" s="102"/>
      <c r="G103" s="95">
        <f>G104</f>
        <v>0</v>
      </c>
      <c r="H103" s="95">
        <f>H104</f>
        <v>0</v>
      </c>
      <c r="I103" s="96" t="s">
        <v>31</v>
      </c>
      <c r="J103" s="95">
        <f>J104</f>
        <v>0</v>
      </c>
      <c r="K103" s="84"/>
    </row>
    <row r="104" spans="1:22" ht="24">
      <c r="A104" s="75" t="s">
        <v>242</v>
      </c>
      <c r="B104" s="35" t="s">
        <v>241</v>
      </c>
      <c r="C104" s="34">
        <f>C103+1</f>
        <v>73</v>
      </c>
      <c r="D104" s="96"/>
      <c r="E104" s="101"/>
      <c r="F104" s="102"/>
      <c r="G104" s="94"/>
      <c r="H104" s="94"/>
      <c r="I104" s="96" t="s">
        <v>31</v>
      </c>
      <c r="J104" s="94"/>
      <c r="K104" s="84"/>
      <c r="T104" s="19" t="s">
        <v>197</v>
      </c>
      <c r="U104" s="19" t="s">
        <v>202</v>
      </c>
      <c r="V104" s="19" t="s">
        <v>205</v>
      </c>
    </row>
    <row r="105" spans="1:22" ht="12" customHeight="1">
      <c r="A105" s="74" t="s">
        <v>130</v>
      </c>
      <c r="B105" s="36" t="s">
        <v>302</v>
      </c>
      <c r="C105" s="34">
        <f t="shared" si="1"/>
        <v>74</v>
      </c>
      <c r="D105" s="96"/>
      <c r="E105" s="101"/>
      <c r="F105" s="102"/>
      <c r="G105" s="95">
        <f>G106+G109+G112</f>
        <v>0</v>
      </c>
      <c r="H105" s="95">
        <f>H106+H109+H112</f>
        <v>0</v>
      </c>
      <c r="I105" s="96" t="s">
        <v>31</v>
      </c>
      <c r="J105" s="95">
        <f>J106+J109+J112</f>
        <v>0</v>
      </c>
      <c r="K105" s="84"/>
      <c r="U105" s="19" t="s">
        <v>202</v>
      </c>
      <c r="V105" s="19" t="s">
        <v>205</v>
      </c>
    </row>
    <row r="106" spans="1:11" ht="12" customHeight="1">
      <c r="A106" s="75" t="s">
        <v>131</v>
      </c>
      <c r="B106" s="49" t="s">
        <v>132</v>
      </c>
      <c r="C106" s="34">
        <f t="shared" si="1"/>
        <v>75</v>
      </c>
      <c r="D106" s="96"/>
      <c r="E106" s="101"/>
      <c r="F106" s="102"/>
      <c r="G106" s="95">
        <f>SUM(G107:G108)</f>
        <v>0</v>
      </c>
      <c r="H106" s="95">
        <f>SUM(H107:H108)</f>
        <v>0</v>
      </c>
      <c r="I106" s="96" t="s">
        <v>31</v>
      </c>
      <c r="J106" s="95">
        <f>SUM(J107:J108)</f>
        <v>0</v>
      </c>
      <c r="K106" s="84"/>
    </row>
    <row r="107" spans="1:22" ht="12" customHeight="1">
      <c r="A107" s="75" t="s">
        <v>133</v>
      </c>
      <c r="B107" s="45" t="s">
        <v>134</v>
      </c>
      <c r="C107" s="34">
        <f t="shared" si="1"/>
        <v>76</v>
      </c>
      <c r="D107" s="96"/>
      <c r="E107" s="101"/>
      <c r="F107" s="102"/>
      <c r="G107" s="94"/>
      <c r="H107" s="94"/>
      <c r="I107" s="96" t="s">
        <v>31</v>
      </c>
      <c r="J107" s="94"/>
      <c r="K107" s="84"/>
      <c r="T107" s="19" t="s">
        <v>197</v>
      </c>
      <c r="U107" s="19" t="s">
        <v>202</v>
      </c>
      <c r="V107" s="19" t="s">
        <v>205</v>
      </c>
    </row>
    <row r="108" spans="1:22" ht="12" customHeight="1">
      <c r="A108" s="75" t="s">
        <v>135</v>
      </c>
      <c r="B108" s="45" t="s">
        <v>136</v>
      </c>
      <c r="C108" s="34">
        <f t="shared" si="1"/>
        <v>77</v>
      </c>
      <c r="D108" s="96"/>
      <c r="E108" s="101"/>
      <c r="F108" s="102"/>
      <c r="G108" s="94"/>
      <c r="H108" s="94"/>
      <c r="I108" s="96" t="s">
        <v>31</v>
      </c>
      <c r="J108" s="94"/>
      <c r="K108" s="84"/>
      <c r="T108" s="19" t="s">
        <v>197</v>
      </c>
      <c r="U108" s="19" t="s">
        <v>202</v>
      </c>
      <c r="V108" s="19" t="s">
        <v>205</v>
      </c>
    </row>
    <row r="109" spans="1:11" ht="12" customHeight="1">
      <c r="A109" s="75" t="s">
        <v>137</v>
      </c>
      <c r="B109" s="49" t="s">
        <v>181</v>
      </c>
      <c r="C109" s="34">
        <f t="shared" si="1"/>
        <v>78</v>
      </c>
      <c r="D109" s="96"/>
      <c r="E109" s="101"/>
      <c r="F109" s="102"/>
      <c r="G109" s="95">
        <f>SUM(G110:G111)</f>
        <v>0</v>
      </c>
      <c r="H109" s="95">
        <f>SUM(H110:H111)</f>
        <v>0</v>
      </c>
      <c r="I109" s="96" t="s">
        <v>31</v>
      </c>
      <c r="J109" s="95">
        <f>SUM(J110:J111)</f>
        <v>0</v>
      </c>
      <c r="K109" s="84"/>
    </row>
    <row r="110" spans="1:22" ht="12" customHeight="1">
      <c r="A110" s="75" t="s">
        <v>138</v>
      </c>
      <c r="B110" s="45" t="s">
        <v>139</v>
      </c>
      <c r="C110" s="34">
        <f t="shared" si="1"/>
        <v>79</v>
      </c>
      <c r="D110" s="96"/>
      <c r="E110" s="101"/>
      <c r="F110" s="102"/>
      <c r="G110" s="94"/>
      <c r="H110" s="94"/>
      <c r="I110" s="96" t="s">
        <v>31</v>
      </c>
      <c r="J110" s="94"/>
      <c r="K110" s="84"/>
      <c r="T110" s="19" t="s">
        <v>197</v>
      </c>
      <c r="U110" s="19" t="s">
        <v>202</v>
      </c>
      <c r="V110" s="19" t="s">
        <v>205</v>
      </c>
    </row>
    <row r="111" spans="1:22" ht="12" customHeight="1">
      <c r="A111" s="75" t="s">
        <v>140</v>
      </c>
      <c r="B111" s="45" t="s">
        <v>141</v>
      </c>
      <c r="C111" s="34">
        <f t="shared" si="1"/>
        <v>80</v>
      </c>
      <c r="D111" s="96"/>
      <c r="E111" s="101"/>
      <c r="F111" s="102"/>
      <c r="G111" s="94"/>
      <c r="H111" s="94"/>
      <c r="I111" s="96" t="s">
        <v>31</v>
      </c>
      <c r="J111" s="94"/>
      <c r="K111" s="84"/>
      <c r="T111" s="19" t="s">
        <v>197</v>
      </c>
      <c r="U111" s="19" t="s">
        <v>202</v>
      </c>
      <c r="V111" s="19" t="s">
        <v>205</v>
      </c>
    </row>
    <row r="112" spans="1:11" ht="12" customHeight="1">
      <c r="A112" s="75" t="s">
        <v>142</v>
      </c>
      <c r="B112" s="49" t="s">
        <v>286</v>
      </c>
      <c r="C112" s="34">
        <f t="shared" si="1"/>
        <v>81</v>
      </c>
      <c r="D112" s="96"/>
      <c r="E112" s="101"/>
      <c r="F112" s="102"/>
      <c r="G112" s="95">
        <f>SUM(G113:G114)</f>
        <v>0</v>
      </c>
      <c r="H112" s="95">
        <f>SUM(H113:H114)</f>
        <v>0</v>
      </c>
      <c r="I112" s="96" t="s">
        <v>31</v>
      </c>
      <c r="J112" s="95">
        <f>SUM(J113:J114)</f>
        <v>0</v>
      </c>
      <c r="K112" s="84"/>
    </row>
    <row r="113" spans="1:20" ht="12" customHeight="1">
      <c r="A113" s="75" t="s">
        <v>143</v>
      </c>
      <c r="B113" s="45" t="s">
        <v>287</v>
      </c>
      <c r="C113" s="34">
        <f t="shared" si="1"/>
        <v>82</v>
      </c>
      <c r="D113" s="96"/>
      <c r="E113" s="101"/>
      <c r="F113" s="102"/>
      <c r="G113" s="94"/>
      <c r="H113" s="94"/>
      <c r="I113" s="96" t="s">
        <v>31</v>
      </c>
      <c r="J113" s="94"/>
      <c r="K113" s="84"/>
      <c r="T113" s="19" t="s">
        <v>197</v>
      </c>
    </row>
    <row r="114" spans="1:20" ht="12" customHeight="1">
      <c r="A114" s="75" t="s">
        <v>144</v>
      </c>
      <c r="B114" s="45" t="s">
        <v>288</v>
      </c>
      <c r="C114" s="34">
        <f t="shared" si="1"/>
        <v>83</v>
      </c>
      <c r="D114" s="96"/>
      <c r="E114" s="101"/>
      <c r="F114" s="102"/>
      <c r="G114" s="94"/>
      <c r="H114" s="94"/>
      <c r="I114" s="96" t="s">
        <v>31</v>
      </c>
      <c r="J114" s="94"/>
      <c r="K114" s="84"/>
      <c r="T114" s="19" t="s">
        <v>197</v>
      </c>
    </row>
    <row r="115" spans="1:22" ht="12" customHeight="1">
      <c r="A115" s="74" t="s">
        <v>145</v>
      </c>
      <c r="B115" s="36" t="s">
        <v>303</v>
      </c>
      <c r="C115" s="34">
        <f t="shared" si="1"/>
        <v>84</v>
      </c>
      <c r="D115" s="96"/>
      <c r="E115" s="101"/>
      <c r="F115" s="102"/>
      <c r="G115" s="95">
        <f>SUM(G116,G120)</f>
        <v>0</v>
      </c>
      <c r="H115" s="95">
        <f>SUM(H116,H120)</f>
        <v>0</v>
      </c>
      <c r="I115" s="96" t="s">
        <v>31</v>
      </c>
      <c r="J115" s="95">
        <f>SUM(J116,J120)</f>
        <v>0</v>
      </c>
      <c r="K115" s="84"/>
      <c r="U115" s="19" t="s">
        <v>202</v>
      </c>
      <c r="V115" s="19" t="s">
        <v>205</v>
      </c>
    </row>
    <row r="116" spans="1:22" ht="12" customHeight="1">
      <c r="A116" s="75" t="s">
        <v>243</v>
      </c>
      <c r="B116" s="49" t="s">
        <v>110</v>
      </c>
      <c r="C116" s="34">
        <f t="shared" si="1"/>
        <v>85</v>
      </c>
      <c r="D116" s="96"/>
      <c r="E116" s="101"/>
      <c r="F116" s="102"/>
      <c r="G116" s="95">
        <f>G117</f>
        <v>0</v>
      </c>
      <c r="H116" s="95">
        <f>H117</f>
        <v>0</v>
      </c>
      <c r="I116" s="96" t="s">
        <v>31</v>
      </c>
      <c r="J116" s="95">
        <f>J117</f>
        <v>0</v>
      </c>
      <c r="K116" s="84"/>
      <c r="U116" s="19" t="s">
        <v>202</v>
      </c>
      <c r="V116" s="19" t="s">
        <v>205</v>
      </c>
    </row>
    <row r="117" spans="1:11" ht="12" customHeight="1">
      <c r="A117" s="75" t="s">
        <v>244</v>
      </c>
      <c r="B117" s="35" t="s">
        <v>110</v>
      </c>
      <c r="C117" s="34">
        <f t="shared" si="1"/>
        <v>86</v>
      </c>
      <c r="D117" s="96"/>
      <c r="E117" s="101"/>
      <c r="F117" s="102"/>
      <c r="G117" s="95">
        <f>SUM(G118:G119)</f>
        <v>0</v>
      </c>
      <c r="H117" s="95">
        <f>SUM(H118:H119)</f>
        <v>0</v>
      </c>
      <c r="I117" s="96" t="s">
        <v>31</v>
      </c>
      <c r="J117" s="95">
        <f>SUM(J118:J119)</f>
        <v>0</v>
      </c>
      <c r="K117" s="84"/>
    </row>
    <row r="118" spans="1:22" ht="12" customHeight="1">
      <c r="A118" s="75" t="s">
        <v>146</v>
      </c>
      <c r="B118" s="35" t="s">
        <v>246</v>
      </c>
      <c r="C118" s="34">
        <f t="shared" si="1"/>
        <v>87</v>
      </c>
      <c r="D118" s="96"/>
      <c r="E118" s="101"/>
      <c r="F118" s="102"/>
      <c r="G118" s="94"/>
      <c r="H118" s="94"/>
      <c r="I118" s="96" t="s">
        <v>31</v>
      </c>
      <c r="J118" s="94"/>
      <c r="K118" s="84"/>
      <c r="T118" s="19" t="s">
        <v>197</v>
      </c>
      <c r="U118" s="19" t="s">
        <v>202</v>
      </c>
      <c r="V118" s="19" t="s">
        <v>205</v>
      </c>
    </row>
    <row r="119" spans="1:20" ht="12">
      <c r="A119" s="75" t="s">
        <v>147</v>
      </c>
      <c r="B119" s="35" t="s">
        <v>247</v>
      </c>
      <c r="C119" s="34">
        <f t="shared" si="1"/>
        <v>88</v>
      </c>
      <c r="D119" s="96"/>
      <c r="E119" s="101"/>
      <c r="F119" s="102"/>
      <c r="G119" s="94"/>
      <c r="H119" s="94"/>
      <c r="I119" s="96" t="s">
        <v>31</v>
      </c>
      <c r="J119" s="94"/>
      <c r="K119" s="84"/>
      <c r="T119" s="19" t="s">
        <v>197</v>
      </c>
    </row>
    <row r="120" spans="1:11" ht="12">
      <c r="A120" s="75" t="s">
        <v>245</v>
      </c>
      <c r="B120" s="49" t="s">
        <v>112</v>
      </c>
      <c r="C120" s="34">
        <f t="shared" si="1"/>
        <v>89</v>
      </c>
      <c r="D120" s="96"/>
      <c r="E120" s="101"/>
      <c r="F120" s="102"/>
      <c r="G120" s="95">
        <f>G121</f>
        <v>0</v>
      </c>
      <c r="H120" s="95">
        <f>H121</f>
        <v>0</v>
      </c>
      <c r="I120" s="96" t="s">
        <v>31</v>
      </c>
      <c r="J120" s="95">
        <f>J121</f>
        <v>0</v>
      </c>
      <c r="K120" s="84"/>
    </row>
    <row r="121" spans="1:22" ht="12" customHeight="1">
      <c r="A121" s="75" t="s">
        <v>304</v>
      </c>
      <c r="B121" s="35" t="s">
        <v>248</v>
      </c>
      <c r="C121" s="34">
        <f t="shared" si="1"/>
        <v>90</v>
      </c>
      <c r="D121" s="96"/>
      <c r="E121" s="101"/>
      <c r="F121" s="102"/>
      <c r="G121" s="94"/>
      <c r="H121" s="94"/>
      <c r="I121" s="96" t="s">
        <v>31</v>
      </c>
      <c r="J121" s="94"/>
      <c r="K121" s="84"/>
      <c r="T121" s="19" t="s">
        <v>197</v>
      </c>
      <c r="U121" s="19" t="s">
        <v>202</v>
      </c>
      <c r="V121" s="19" t="s">
        <v>205</v>
      </c>
    </row>
    <row r="122" spans="1:11" ht="36">
      <c r="A122" s="74" t="s">
        <v>249</v>
      </c>
      <c r="B122" s="36" t="s">
        <v>290</v>
      </c>
      <c r="C122" s="34">
        <f aca="true" t="shared" si="2" ref="C122:C136">C121+1</f>
        <v>91</v>
      </c>
      <c r="D122" s="96"/>
      <c r="E122" s="101"/>
      <c r="F122" s="102"/>
      <c r="G122" s="95">
        <f>G123+G125</f>
        <v>0</v>
      </c>
      <c r="H122" s="95">
        <f>H123+H125</f>
        <v>0</v>
      </c>
      <c r="I122" s="96" t="s">
        <v>31</v>
      </c>
      <c r="J122" s="95">
        <f>J123+J125</f>
        <v>0</v>
      </c>
      <c r="K122" s="84"/>
    </row>
    <row r="123" spans="1:11" ht="36">
      <c r="A123" s="75" t="s">
        <v>250</v>
      </c>
      <c r="B123" s="49" t="s">
        <v>289</v>
      </c>
      <c r="C123" s="34">
        <f t="shared" si="2"/>
        <v>92</v>
      </c>
      <c r="D123" s="96"/>
      <c r="E123" s="101"/>
      <c r="F123" s="102"/>
      <c r="G123" s="95">
        <f>G124</f>
        <v>0</v>
      </c>
      <c r="H123" s="95">
        <f>H124</f>
        <v>0</v>
      </c>
      <c r="I123" s="96" t="s">
        <v>31</v>
      </c>
      <c r="J123" s="95">
        <f>J124</f>
        <v>0</v>
      </c>
      <c r="K123" s="84"/>
    </row>
    <row r="124" spans="1:20" ht="12" customHeight="1">
      <c r="A124" s="75" t="s">
        <v>251</v>
      </c>
      <c r="B124" s="45" t="s">
        <v>252</v>
      </c>
      <c r="C124" s="34">
        <f t="shared" si="2"/>
        <v>93</v>
      </c>
      <c r="D124" s="96"/>
      <c r="E124" s="101"/>
      <c r="F124" s="102"/>
      <c r="G124" s="94"/>
      <c r="H124" s="94"/>
      <c r="I124" s="96" t="s">
        <v>31</v>
      </c>
      <c r="J124" s="94"/>
      <c r="K124" s="84"/>
      <c r="T124" s="19" t="s">
        <v>197</v>
      </c>
    </row>
    <row r="125" spans="1:22" ht="24">
      <c r="A125" s="75" t="s">
        <v>253</v>
      </c>
      <c r="B125" s="49" t="s">
        <v>290</v>
      </c>
      <c r="C125" s="34">
        <f t="shared" si="2"/>
        <v>94</v>
      </c>
      <c r="D125" s="96"/>
      <c r="E125" s="101"/>
      <c r="F125" s="102"/>
      <c r="G125" s="95">
        <f>SUM(G126+G131)</f>
        <v>0</v>
      </c>
      <c r="H125" s="95">
        <f>SUM(H126+H131)</f>
        <v>0</v>
      </c>
      <c r="I125" s="96" t="s">
        <v>31</v>
      </c>
      <c r="J125" s="95">
        <f>SUM(J126+J131)</f>
        <v>0</v>
      </c>
      <c r="K125" s="84"/>
      <c r="U125" s="19" t="s">
        <v>202</v>
      </c>
      <c r="V125" s="19" t="s">
        <v>205</v>
      </c>
    </row>
    <row r="126" spans="1:22" ht="12">
      <c r="A126" s="75" t="s">
        <v>254</v>
      </c>
      <c r="B126" s="49" t="s">
        <v>110</v>
      </c>
      <c r="C126" s="34">
        <f t="shared" si="2"/>
        <v>95</v>
      </c>
      <c r="D126" s="96"/>
      <c r="E126" s="101"/>
      <c r="F126" s="102"/>
      <c r="G126" s="95">
        <f>G127</f>
        <v>0</v>
      </c>
      <c r="H126" s="95">
        <f>H127</f>
        <v>0</v>
      </c>
      <c r="I126" s="96" t="s">
        <v>31</v>
      </c>
      <c r="J126" s="95">
        <f>J127</f>
        <v>0</v>
      </c>
      <c r="K126" s="84"/>
      <c r="U126" s="19" t="s">
        <v>202</v>
      </c>
      <c r="V126" s="19" t="s">
        <v>205</v>
      </c>
    </row>
    <row r="127" spans="1:22" ht="12" customHeight="1">
      <c r="A127" s="75" t="s">
        <v>255</v>
      </c>
      <c r="B127" s="35" t="s">
        <v>110</v>
      </c>
      <c r="C127" s="34">
        <f t="shared" si="2"/>
        <v>96</v>
      </c>
      <c r="D127" s="96"/>
      <c r="E127" s="101"/>
      <c r="F127" s="102"/>
      <c r="G127" s="95">
        <f>SUM(G128:G130)</f>
        <v>0</v>
      </c>
      <c r="H127" s="95">
        <f>SUM(H128:H130)</f>
        <v>0</v>
      </c>
      <c r="I127" s="96" t="s">
        <v>31</v>
      </c>
      <c r="J127" s="95">
        <f>SUM(J128:J130)</f>
        <v>0</v>
      </c>
      <c r="K127" s="84"/>
      <c r="U127" s="19" t="s">
        <v>202</v>
      </c>
      <c r="V127" s="19" t="s">
        <v>205</v>
      </c>
    </row>
    <row r="128" spans="1:20" ht="12" customHeight="1">
      <c r="A128" s="75" t="s">
        <v>256</v>
      </c>
      <c r="B128" s="35" t="s">
        <v>258</v>
      </c>
      <c r="C128" s="34">
        <f t="shared" si="2"/>
        <v>97</v>
      </c>
      <c r="D128" s="96"/>
      <c r="E128" s="101"/>
      <c r="F128" s="102"/>
      <c r="G128" s="94"/>
      <c r="H128" s="94"/>
      <c r="I128" s="96" t="s">
        <v>31</v>
      </c>
      <c r="J128" s="94"/>
      <c r="K128" s="84"/>
      <c r="T128" s="19" t="s">
        <v>197</v>
      </c>
    </row>
    <row r="129" spans="1:20" ht="24">
      <c r="A129" s="75" t="s">
        <v>257</v>
      </c>
      <c r="B129" s="35" t="s">
        <v>291</v>
      </c>
      <c r="C129" s="34">
        <f t="shared" si="2"/>
        <v>98</v>
      </c>
      <c r="D129" s="96"/>
      <c r="E129" s="101"/>
      <c r="F129" s="102"/>
      <c r="G129" s="94"/>
      <c r="H129" s="94"/>
      <c r="I129" s="96" t="s">
        <v>31</v>
      </c>
      <c r="J129" s="94"/>
      <c r="K129" s="84"/>
      <c r="T129" s="19" t="s">
        <v>197</v>
      </c>
    </row>
    <row r="130" spans="1:22" ht="12" customHeight="1">
      <c r="A130" s="75" t="s">
        <v>265</v>
      </c>
      <c r="B130" s="35" t="s">
        <v>259</v>
      </c>
      <c r="C130" s="34">
        <f t="shared" si="2"/>
        <v>99</v>
      </c>
      <c r="D130" s="96"/>
      <c r="E130" s="101"/>
      <c r="F130" s="102"/>
      <c r="G130" s="94"/>
      <c r="H130" s="94"/>
      <c r="I130" s="96" t="s">
        <v>31</v>
      </c>
      <c r="J130" s="94"/>
      <c r="K130" s="84"/>
      <c r="T130" s="19" t="s">
        <v>197</v>
      </c>
      <c r="U130" s="19" t="s">
        <v>202</v>
      </c>
      <c r="V130" s="19" t="s">
        <v>205</v>
      </c>
    </row>
    <row r="131" spans="1:22" ht="12">
      <c r="A131" s="75" t="s">
        <v>260</v>
      </c>
      <c r="B131" s="49" t="s">
        <v>112</v>
      </c>
      <c r="C131" s="34">
        <f t="shared" si="2"/>
        <v>100</v>
      </c>
      <c r="D131" s="96"/>
      <c r="E131" s="101"/>
      <c r="F131" s="102"/>
      <c r="G131" s="95">
        <f>G132</f>
        <v>0</v>
      </c>
      <c r="H131" s="95">
        <f>H132</f>
        <v>0</v>
      </c>
      <c r="I131" s="96" t="s">
        <v>31</v>
      </c>
      <c r="J131" s="95">
        <f>J132</f>
        <v>0</v>
      </c>
      <c r="K131" s="84"/>
      <c r="U131" s="19" t="s">
        <v>202</v>
      </c>
      <c r="V131" s="19" t="s">
        <v>205</v>
      </c>
    </row>
    <row r="132" spans="1:22" ht="12" customHeight="1">
      <c r="A132" s="75" t="s">
        <v>261</v>
      </c>
      <c r="B132" s="35" t="s">
        <v>266</v>
      </c>
      <c r="C132" s="34">
        <f t="shared" si="2"/>
        <v>101</v>
      </c>
      <c r="D132" s="96"/>
      <c r="E132" s="101"/>
      <c r="F132" s="102"/>
      <c r="G132" s="95">
        <f>SUM(G133:G135)</f>
        <v>0</v>
      </c>
      <c r="H132" s="95">
        <f>SUM(H133:H135)</f>
        <v>0</v>
      </c>
      <c r="I132" s="96" t="s">
        <v>31</v>
      </c>
      <c r="J132" s="95">
        <f>SUM(J133:J135)</f>
        <v>0</v>
      </c>
      <c r="K132" s="84"/>
      <c r="U132" s="19" t="s">
        <v>202</v>
      </c>
      <c r="V132" s="19" t="s">
        <v>205</v>
      </c>
    </row>
    <row r="133" spans="1:20" ht="12">
      <c r="A133" s="75" t="s">
        <v>262</v>
      </c>
      <c r="B133" s="35" t="s">
        <v>267</v>
      </c>
      <c r="C133" s="34">
        <f t="shared" si="2"/>
        <v>102</v>
      </c>
      <c r="D133" s="96"/>
      <c r="E133" s="101"/>
      <c r="F133" s="102"/>
      <c r="G133" s="94"/>
      <c r="H133" s="94"/>
      <c r="I133" s="96" t="s">
        <v>31</v>
      </c>
      <c r="J133" s="94"/>
      <c r="K133" s="84"/>
      <c r="T133" s="19" t="s">
        <v>197</v>
      </c>
    </row>
    <row r="134" spans="1:22" ht="24">
      <c r="A134" s="75" t="s">
        <v>263</v>
      </c>
      <c r="B134" s="35" t="s">
        <v>275</v>
      </c>
      <c r="C134" s="34">
        <f t="shared" si="2"/>
        <v>103</v>
      </c>
      <c r="D134" s="96"/>
      <c r="E134" s="101"/>
      <c r="F134" s="102"/>
      <c r="G134" s="94"/>
      <c r="H134" s="94"/>
      <c r="I134" s="96" t="s">
        <v>31</v>
      </c>
      <c r="J134" s="94"/>
      <c r="K134" s="84"/>
      <c r="T134" s="19" t="s">
        <v>197</v>
      </c>
      <c r="U134" s="19" t="s">
        <v>201</v>
      </c>
      <c r="V134" s="19" t="s">
        <v>204</v>
      </c>
    </row>
    <row r="135" spans="1:20" ht="12">
      <c r="A135" s="75" t="s">
        <v>264</v>
      </c>
      <c r="B135" s="35" t="s">
        <v>268</v>
      </c>
      <c r="C135" s="34">
        <f t="shared" si="2"/>
        <v>104</v>
      </c>
      <c r="D135" s="96"/>
      <c r="E135" s="101"/>
      <c r="F135" s="102"/>
      <c r="G135" s="94"/>
      <c r="H135" s="94"/>
      <c r="I135" s="96" t="s">
        <v>31</v>
      </c>
      <c r="J135" s="94"/>
      <c r="K135" s="84"/>
      <c r="T135" s="19" t="s">
        <v>197</v>
      </c>
    </row>
    <row r="136" spans="1:11" ht="48">
      <c r="A136" s="74" t="s">
        <v>4</v>
      </c>
      <c r="B136" s="66" t="s">
        <v>305</v>
      </c>
      <c r="C136" s="34">
        <f t="shared" si="2"/>
        <v>105</v>
      </c>
      <c r="D136" s="95"/>
      <c r="E136" s="123"/>
      <c r="F136" s="124"/>
      <c r="G136" s="95">
        <f>G138+G161+G162</f>
        <v>0</v>
      </c>
      <c r="H136" s="95">
        <f>H138+H161+H162</f>
        <v>0</v>
      </c>
      <c r="I136" s="96" t="s">
        <v>31</v>
      </c>
      <c r="J136" s="95">
        <f>J138+J161+J162</f>
        <v>0</v>
      </c>
      <c r="K136" s="84"/>
    </row>
    <row r="137" spans="1:11" ht="11.25" hidden="1">
      <c r="A137" s="39">
        <v>1</v>
      </c>
      <c r="B137" s="32">
        <v>2</v>
      </c>
      <c r="C137" s="32">
        <v>3</v>
      </c>
      <c r="D137" s="96"/>
      <c r="E137" s="101"/>
      <c r="F137" s="102"/>
      <c r="G137" s="96">
        <v>6</v>
      </c>
      <c r="H137" s="96">
        <v>7</v>
      </c>
      <c r="I137" s="96">
        <v>8</v>
      </c>
      <c r="J137" s="96">
        <v>9</v>
      </c>
      <c r="K137" s="84"/>
    </row>
    <row r="138" spans="1:22" ht="24">
      <c r="A138" s="74" t="s">
        <v>148</v>
      </c>
      <c r="B138" s="50" t="s">
        <v>306</v>
      </c>
      <c r="C138" s="34">
        <f>C136+1</f>
        <v>106</v>
      </c>
      <c r="D138" s="94"/>
      <c r="E138" s="120"/>
      <c r="F138" s="121"/>
      <c r="G138" s="95">
        <f>G139+G152+G158+G159+G160</f>
        <v>0</v>
      </c>
      <c r="H138" s="95">
        <f>H139+H152+H158+H159+H160</f>
        <v>0</v>
      </c>
      <c r="I138" s="96" t="s">
        <v>31</v>
      </c>
      <c r="J138" s="95">
        <f>J139+J152+J158+J159+J160</f>
        <v>0</v>
      </c>
      <c r="K138" s="84"/>
      <c r="T138" s="19" t="s">
        <v>195</v>
      </c>
      <c r="U138" s="19" t="s">
        <v>202</v>
      </c>
      <c r="V138" s="19" t="s">
        <v>205</v>
      </c>
    </row>
    <row r="139" spans="1:22" ht="11.25">
      <c r="A139" s="75" t="s">
        <v>149</v>
      </c>
      <c r="B139" s="51" t="s">
        <v>307</v>
      </c>
      <c r="C139" s="34">
        <f t="shared" si="1"/>
        <v>107</v>
      </c>
      <c r="D139" s="96"/>
      <c r="E139" s="101"/>
      <c r="F139" s="102"/>
      <c r="G139" s="95">
        <f>G140+G143+G147+G150+G151</f>
        <v>0</v>
      </c>
      <c r="H139" s="95">
        <f>H140+H143+H147+H150+H151</f>
        <v>0</v>
      </c>
      <c r="I139" s="96" t="s">
        <v>31</v>
      </c>
      <c r="J139" s="95">
        <f>J140+J143+J147+J150+J151</f>
        <v>0</v>
      </c>
      <c r="K139" s="84"/>
      <c r="U139" s="19" t="s">
        <v>202</v>
      </c>
      <c r="V139" s="19" t="s">
        <v>205</v>
      </c>
    </row>
    <row r="140" spans="1:11" ht="12" customHeight="1">
      <c r="A140" s="75" t="s">
        <v>150</v>
      </c>
      <c r="B140" s="51" t="s">
        <v>280</v>
      </c>
      <c r="C140" s="34">
        <f t="shared" si="1"/>
        <v>108</v>
      </c>
      <c r="D140" s="96"/>
      <c r="E140" s="101"/>
      <c r="F140" s="102"/>
      <c r="G140" s="95">
        <f>SUM(G141:G142)</f>
        <v>0</v>
      </c>
      <c r="H140" s="95">
        <f>SUM(H141:H142)</f>
        <v>0</v>
      </c>
      <c r="I140" s="96" t="s">
        <v>31</v>
      </c>
      <c r="J140" s="95">
        <f>SUM(J141:J142)</f>
        <v>0</v>
      </c>
      <c r="K140" s="84"/>
    </row>
    <row r="141" spans="1:22" ht="12" customHeight="1">
      <c r="A141" s="75" t="s">
        <v>151</v>
      </c>
      <c r="B141" s="52" t="s">
        <v>152</v>
      </c>
      <c r="C141" s="34">
        <f t="shared" si="1"/>
        <v>109</v>
      </c>
      <c r="D141" s="96"/>
      <c r="E141" s="101"/>
      <c r="F141" s="102"/>
      <c r="G141" s="94"/>
      <c r="H141" s="94"/>
      <c r="I141" s="96" t="s">
        <v>31</v>
      </c>
      <c r="J141" s="94"/>
      <c r="K141" s="84"/>
      <c r="T141" s="19" t="s">
        <v>197</v>
      </c>
      <c r="U141" s="19" t="s">
        <v>202</v>
      </c>
      <c r="V141" s="19" t="s">
        <v>205</v>
      </c>
    </row>
    <row r="142" spans="1:22" ht="12" customHeight="1" hidden="1">
      <c r="A142" s="77" t="s">
        <v>153</v>
      </c>
      <c r="B142" s="78" t="s">
        <v>154</v>
      </c>
      <c r="C142" s="34"/>
      <c r="D142" s="96"/>
      <c r="E142" s="101"/>
      <c r="F142" s="102"/>
      <c r="G142" s="94"/>
      <c r="H142" s="94"/>
      <c r="I142" s="96" t="s">
        <v>31</v>
      </c>
      <c r="J142" s="94"/>
      <c r="K142" s="84"/>
      <c r="U142" s="19" t="s">
        <v>202</v>
      </c>
      <c r="V142" s="19" t="s">
        <v>205</v>
      </c>
    </row>
    <row r="143" spans="1:22" ht="12" customHeight="1">
      <c r="A143" s="75" t="s">
        <v>155</v>
      </c>
      <c r="B143" s="53" t="s">
        <v>156</v>
      </c>
      <c r="C143" s="34">
        <f>C141+1</f>
        <v>110</v>
      </c>
      <c r="D143" s="96"/>
      <c r="E143" s="101"/>
      <c r="F143" s="102"/>
      <c r="G143" s="95">
        <f>SUM(G144:G146)</f>
        <v>0</v>
      </c>
      <c r="H143" s="95">
        <f>SUM(H144:H146)</f>
        <v>0</v>
      </c>
      <c r="I143" s="96" t="s">
        <v>31</v>
      </c>
      <c r="J143" s="95">
        <f>SUM(J144:J146)</f>
        <v>0</v>
      </c>
      <c r="K143" s="84"/>
      <c r="U143" s="19" t="s">
        <v>202</v>
      </c>
      <c r="V143" s="19" t="s">
        <v>205</v>
      </c>
    </row>
    <row r="144" spans="1:20" ht="12" customHeight="1">
      <c r="A144" s="75" t="s">
        <v>157</v>
      </c>
      <c r="B144" s="54" t="s">
        <v>158</v>
      </c>
      <c r="C144" s="34">
        <f aca="true" t="shared" si="3" ref="C144:C163">C143+1</f>
        <v>111</v>
      </c>
      <c r="D144" s="96"/>
      <c r="E144" s="101"/>
      <c r="F144" s="102"/>
      <c r="G144" s="94"/>
      <c r="H144" s="94"/>
      <c r="I144" s="96" t="s">
        <v>31</v>
      </c>
      <c r="J144" s="94"/>
      <c r="K144" s="84"/>
      <c r="T144" s="19" t="s">
        <v>197</v>
      </c>
    </row>
    <row r="145" spans="1:11" ht="12" customHeight="1">
      <c r="A145" s="75" t="s">
        <v>159</v>
      </c>
      <c r="B145" s="54" t="s">
        <v>160</v>
      </c>
      <c r="C145" s="34">
        <f t="shared" si="3"/>
        <v>112</v>
      </c>
      <c r="D145" s="96"/>
      <c r="E145" s="101"/>
      <c r="F145" s="102"/>
      <c r="G145" s="94"/>
      <c r="H145" s="94"/>
      <c r="I145" s="96" t="s">
        <v>31</v>
      </c>
      <c r="J145" s="94"/>
      <c r="K145" s="84"/>
    </row>
    <row r="146" spans="1:22" ht="12" customHeight="1">
      <c r="A146" s="75" t="s">
        <v>161</v>
      </c>
      <c r="B146" s="54" t="s">
        <v>162</v>
      </c>
      <c r="C146" s="34">
        <f t="shared" si="3"/>
        <v>113</v>
      </c>
      <c r="D146" s="96"/>
      <c r="E146" s="101"/>
      <c r="F146" s="102"/>
      <c r="G146" s="94"/>
      <c r="H146" s="94"/>
      <c r="I146" s="96" t="s">
        <v>31</v>
      </c>
      <c r="J146" s="94"/>
      <c r="K146" s="84"/>
      <c r="T146" s="19" t="s">
        <v>197</v>
      </c>
      <c r="U146" s="19" t="s">
        <v>202</v>
      </c>
      <c r="V146" s="19" t="s">
        <v>205</v>
      </c>
    </row>
    <row r="147" spans="1:22" ht="12" customHeight="1">
      <c r="A147" s="75" t="s">
        <v>163</v>
      </c>
      <c r="B147" s="53" t="s">
        <v>164</v>
      </c>
      <c r="C147" s="34">
        <f>C146+1</f>
        <v>114</v>
      </c>
      <c r="D147" s="96"/>
      <c r="E147" s="101"/>
      <c r="F147" s="102"/>
      <c r="G147" s="95">
        <f>SUM(G148:G149)</f>
        <v>0</v>
      </c>
      <c r="H147" s="95">
        <f>SUM(H148:H149)</f>
        <v>0</v>
      </c>
      <c r="I147" s="96" t="s">
        <v>31</v>
      </c>
      <c r="J147" s="95">
        <f>SUM(J148:J149)</f>
        <v>0</v>
      </c>
      <c r="K147" s="84"/>
      <c r="U147" s="19" t="s">
        <v>202</v>
      </c>
      <c r="V147" s="19" t="s">
        <v>205</v>
      </c>
    </row>
    <row r="148" spans="1:22" ht="12" customHeight="1">
      <c r="A148" s="75" t="s">
        <v>165</v>
      </c>
      <c r="B148" s="54" t="s">
        <v>166</v>
      </c>
      <c r="C148" s="34">
        <f t="shared" si="3"/>
        <v>115</v>
      </c>
      <c r="D148" s="96"/>
      <c r="E148" s="101"/>
      <c r="F148" s="102"/>
      <c r="G148" s="94"/>
      <c r="H148" s="94"/>
      <c r="I148" s="96" t="s">
        <v>31</v>
      </c>
      <c r="J148" s="94"/>
      <c r="K148" s="84"/>
      <c r="T148" s="19" t="s">
        <v>197</v>
      </c>
      <c r="U148" s="19" t="s">
        <v>202</v>
      </c>
      <c r="V148" s="19" t="s">
        <v>205</v>
      </c>
    </row>
    <row r="149" spans="1:20" ht="11.25">
      <c r="A149" s="75" t="s">
        <v>167</v>
      </c>
      <c r="B149" s="54" t="s">
        <v>168</v>
      </c>
      <c r="C149" s="34">
        <f t="shared" si="3"/>
        <v>116</v>
      </c>
      <c r="D149" s="96"/>
      <c r="E149" s="101"/>
      <c r="F149" s="102"/>
      <c r="G149" s="94"/>
      <c r="H149" s="94"/>
      <c r="I149" s="96" t="s">
        <v>31</v>
      </c>
      <c r="J149" s="94"/>
      <c r="K149" s="84"/>
      <c r="T149" s="19" t="s">
        <v>197</v>
      </c>
    </row>
    <row r="150" spans="1:22" ht="11.25">
      <c r="A150" s="75" t="s">
        <v>169</v>
      </c>
      <c r="B150" s="53" t="s">
        <v>182</v>
      </c>
      <c r="C150" s="34">
        <f t="shared" si="3"/>
        <v>117</v>
      </c>
      <c r="D150" s="96"/>
      <c r="E150" s="101"/>
      <c r="F150" s="102"/>
      <c r="G150" s="94"/>
      <c r="H150" s="94"/>
      <c r="I150" s="96" t="s">
        <v>31</v>
      </c>
      <c r="J150" s="94"/>
      <c r="K150" s="84"/>
      <c r="T150" s="19" t="s">
        <v>197</v>
      </c>
      <c r="U150" s="19" t="s">
        <v>202</v>
      </c>
      <c r="V150" s="19" t="s">
        <v>205</v>
      </c>
    </row>
    <row r="151" spans="1:22" ht="12" customHeight="1">
      <c r="A151" s="75" t="s">
        <v>170</v>
      </c>
      <c r="B151" s="53" t="s">
        <v>171</v>
      </c>
      <c r="C151" s="34">
        <f t="shared" si="3"/>
        <v>118</v>
      </c>
      <c r="D151" s="96"/>
      <c r="E151" s="101"/>
      <c r="F151" s="102"/>
      <c r="G151" s="94"/>
      <c r="H151" s="94"/>
      <c r="I151" s="96" t="s">
        <v>31</v>
      </c>
      <c r="J151" s="94"/>
      <c r="K151" s="84"/>
      <c r="T151" s="19" t="s">
        <v>197</v>
      </c>
      <c r="U151" s="19" t="s">
        <v>202</v>
      </c>
      <c r="V151" s="19" t="s">
        <v>205</v>
      </c>
    </row>
    <row r="152" spans="1:22" ht="11.25">
      <c r="A152" s="75" t="s">
        <v>172</v>
      </c>
      <c r="B152" s="53" t="s">
        <v>308</v>
      </c>
      <c r="C152" s="34">
        <f t="shared" si="3"/>
        <v>119</v>
      </c>
      <c r="D152" s="96"/>
      <c r="E152" s="101"/>
      <c r="F152" s="102"/>
      <c r="G152" s="95">
        <f>SUM(G153:G157)</f>
        <v>0</v>
      </c>
      <c r="H152" s="95">
        <f>SUM(H153:H157)</f>
        <v>0</v>
      </c>
      <c r="I152" s="96" t="s">
        <v>31</v>
      </c>
      <c r="J152" s="95">
        <f>SUM(J153:J157)</f>
        <v>0</v>
      </c>
      <c r="K152" s="84"/>
      <c r="U152" s="19" t="s">
        <v>202</v>
      </c>
      <c r="V152" s="19" t="s">
        <v>205</v>
      </c>
    </row>
    <row r="153" spans="1:11" ht="11.25">
      <c r="A153" s="75" t="s">
        <v>316</v>
      </c>
      <c r="B153" s="54" t="s">
        <v>315</v>
      </c>
      <c r="C153" s="34">
        <f>C152+1</f>
        <v>120</v>
      </c>
      <c r="D153" s="96"/>
      <c r="E153" s="101"/>
      <c r="F153" s="102"/>
      <c r="G153" s="94"/>
      <c r="H153" s="94"/>
      <c r="I153" s="96" t="s">
        <v>31</v>
      </c>
      <c r="J153" s="94"/>
      <c r="K153" s="84"/>
    </row>
    <row r="154" spans="1:22" ht="22.5">
      <c r="A154" s="75" t="s">
        <v>173</v>
      </c>
      <c r="B154" s="54" t="s">
        <v>269</v>
      </c>
      <c r="C154" s="34">
        <f>C153+1</f>
        <v>121</v>
      </c>
      <c r="D154" s="96"/>
      <c r="E154" s="101"/>
      <c r="F154" s="102"/>
      <c r="G154" s="94"/>
      <c r="H154" s="94"/>
      <c r="I154" s="96" t="s">
        <v>31</v>
      </c>
      <c r="J154" s="94"/>
      <c r="K154" s="84"/>
      <c r="T154" s="19" t="s">
        <v>197</v>
      </c>
      <c r="U154" s="19" t="s">
        <v>202</v>
      </c>
      <c r="V154" s="19" t="s">
        <v>205</v>
      </c>
    </row>
    <row r="155" spans="1:22" ht="12" customHeight="1">
      <c r="A155" s="75" t="s">
        <v>174</v>
      </c>
      <c r="B155" s="54" t="s">
        <v>270</v>
      </c>
      <c r="C155" s="34">
        <f t="shared" si="3"/>
        <v>122</v>
      </c>
      <c r="D155" s="96"/>
      <c r="E155" s="101"/>
      <c r="F155" s="102"/>
      <c r="G155" s="94"/>
      <c r="H155" s="94"/>
      <c r="I155" s="96" t="s">
        <v>31</v>
      </c>
      <c r="J155" s="94"/>
      <c r="K155" s="84"/>
      <c r="T155" s="19" t="s">
        <v>197</v>
      </c>
      <c r="U155" s="19" t="s">
        <v>202</v>
      </c>
      <c r="V155" s="19" t="s">
        <v>205</v>
      </c>
    </row>
    <row r="156" spans="1:22" ht="11.25">
      <c r="A156" s="75" t="s">
        <v>175</v>
      </c>
      <c r="B156" s="54" t="s">
        <v>271</v>
      </c>
      <c r="C156" s="34">
        <f t="shared" si="3"/>
        <v>123</v>
      </c>
      <c r="D156" s="96"/>
      <c r="E156" s="101"/>
      <c r="F156" s="102"/>
      <c r="G156" s="94"/>
      <c r="H156" s="94"/>
      <c r="I156" s="96" t="s">
        <v>31</v>
      </c>
      <c r="J156" s="94"/>
      <c r="K156" s="84"/>
      <c r="T156" s="19" t="s">
        <v>197</v>
      </c>
      <c r="U156" s="19" t="s">
        <v>202</v>
      </c>
      <c r="V156" s="19" t="s">
        <v>205</v>
      </c>
    </row>
    <row r="157" spans="1:22" ht="11.25">
      <c r="A157" s="75" t="s">
        <v>188</v>
      </c>
      <c r="B157" s="54" t="s">
        <v>183</v>
      </c>
      <c r="C157" s="34">
        <f t="shared" si="3"/>
        <v>124</v>
      </c>
      <c r="D157" s="96"/>
      <c r="E157" s="101"/>
      <c r="F157" s="102"/>
      <c r="G157" s="94"/>
      <c r="H157" s="94"/>
      <c r="I157" s="96" t="s">
        <v>31</v>
      </c>
      <c r="J157" s="94"/>
      <c r="K157" s="84"/>
      <c r="T157" s="19" t="s">
        <v>197</v>
      </c>
      <c r="U157" s="19" t="s">
        <v>203</v>
      </c>
      <c r="V157" s="19" t="s">
        <v>206</v>
      </c>
    </row>
    <row r="158" spans="1:22" ht="11.25">
      <c r="A158" s="75" t="s">
        <v>189</v>
      </c>
      <c r="B158" s="53" t="s">
        <v>184</v>
      </c>
      <c r="C158" s="34">
        <f t="shared" si="3"/>
        <v>125</v>
      </c>
      <c r="D158" s="96"/>
      <c r="E158" s="101"/>
      <c r="F158" s="102"/>
      <c r="G158" s="94"/>
      <c r="H158" s="94"/>
      <c r="I158" s="96" t="s">
        <v>31</v>
      </c>
      <c r="J158" s="94"/>
      <c r="K158" s="84"/>
      <c r="T158" s="19" t="s">
        <v>197</v>
      </c>
      <c r="U158" s="19" t="s">
        <v>203</v>
      </c>
      <c r="V158" s="19" t="s">
        <v>206</v>
      </c>
    </row>
    <row r="159" spans="1:20" ht="22.5">
      <c r="A159" s="75" t="s">
        <v>190</v>
      </c>
      <c r="B159" s="51" t="s">
        <v>292</v>
      </c>
      <c r="C159" s="34">
        <f t="shared" si="3"/>
        <v>126</v>
      </c>
      <c r="D159" s="96"/>
      <c r="E159" s="101"/>
      <c r="F159" s="102"/>
      <c r="G159" s="94"/>
      <c r="H159" s="94"/>
      <c r="I159" s="96" t="s">
        <v>31</v>
      </c>
      <c r="J159" s="94"/>
      <c r="K159" s="84"/>
      <c r="T159" s="19" t="s">
        <v>197</v>
      </c>
    </row>
    <row r="160" spans="1:11" ht="11.25">
      <c r="A160" s="75" t="s">
        <v>293</v>
      </c>
      <c r="B160" s="51" t="s">
        <v>294</v>
      </c>
      <c r="C160" s="34">
        <f t="shared" si="3"/>
        <v>127</v>
      </c>
      <c r="D160" s="96"/>
      <c r="E160" s="101"/>
      <c r="F160" s="102"/>
      <c r="G160" s="94"/>
      <c r="H160" s="94"/>
      <c r="I160" s="96" t="s">
        <v>31</v>
      </c>
      <c r="J160" s="94"/>
      <c r="K160" s="84"/>
    </row>
    <row r="161" spans="1:20" ht="21">
      <c r="A161" s="76" t="s">
        <v>191</v>
      </c>
      <c r="B161" s="55" t="s">
        <v>185</v>
      </c>
      <c r="C161" s="34">
        <f>C160+1</f>
        <v>128</v>
      </c>
      <c r="D161" s="94"/>
      <c r="E161" s="120"/>
      <c r="F161" s="121"/>
      <c r="G161" s="94"/>
      <c r="H161" s="94"/>
      <c r="I161" s="96" t="s">
        <v>31</v>
      </c>
      <c r="J161" s="94"/>
      <c r="K161" s="84"/>
      <c r="T161" s="19" t="s">
        <v>198</v>
      </c>
    </row>
    <row r="162" spans="1:20" ht="21">
      <c r="A162" s="76" t="s">
        <v>192</v>
      </c>
      <c r="B162" s="55" t="s">
        <v>186</v>
      </c>
      <c r="C162" s="34">
        <f t="shared" si="3"/>
        <v>129</v>
      </c>
      <c r="D162" s="94"/>
      <c r="E162" s="120"/>
      <c r="F162" s="121"/>
      <c r="G162" s="94"/>
      <c r="H162" s="94"/>
      <c r="I162" s="96" t="s">
        <v>31</v>
      </c>
      <c r="J162" s="94"/>
      <c r="K162" s="84"/>
      <c r="T162" s="19" t="s">
        <v>198</v>
      </c>
    </row>
    <row r="163" spans="1:11" ht="15" customHeight="1">
      <c r="A163" s="76"/>
      <c r="B163" s="50" t="s">
        <v>309</v>
      </c>
      <c r="C163" s="34">
        <f t="shared" si="3"/>
        <v>130</v>
      </c>
      <c r="D163" s="95"/>
      <c r="E163" s="123"/>
      <c r="F163" s="124"/>
      <c r="G163" s="95">
        <f>G27+G136</f>
        <v>53357.77</v>
      </c>
      <c r="H163" s="95">
        <f>H27+H136</f>
        <v>97588.35</v>
      </c>
      <c r="I163" s="95">
        <f>I27</f>
        <v>0</v>
      </c>
      <c r="J163" s="95">
        <f>J27+J136</f>
        <v>0</v>
      </c>
      <c r="K163" s="84"/>
    </row>
    <row r="164" spans="1:10" ht="11.25">
      <c r="A164" s="31"/>
      <c r="B164" s="15"/>
      <c r="C164" s="15"/>
      <c r="D164" s="15"/>
      <c r="E164" s="15"/>
      <c r="F164" s="15"/>
      <c r="G164" s="15"/>
      <c r="H164" s="122"/>
      <c r="I164" s="122"/>
      <c r="J164" s="15"/>
    </row>
    <row r="165" spans="1:10" ht="12.75" customHeight="1">
      <c r="A165" s="132" t="s">
        <v>17</v>
      </c>
      <c r="B165" s="134" t="s">
        <v>24</v>
      </c>
      <c r="C165" s="132" t="s">
        <v>3</v>
      </c>
      <c r="D165" s="134" t="s">
        <v>314</v>
      </c>
      <c r="E165" s="134"/>
      <c r="F165" s="134"/>
      <c r="G165" s="134"/>
      <c r="H165" s="134"/>
      <c r="I165" s="134"/>
      <c r="J165" s="134"/>
    </row>
    <row r="166" spans="1:22" ht="12.75" customHeight="1">
      <c r="A166" s="133"/>
      <c r="B166" s="135"/>
      <c r="C166" s="133"/>
      <c r="D166" s="138"/>
      <c r="E166" s="139"/>
      <c r="F166" s="140"/>
      <c r="G166" s="134" t="s">
        <v>26</v>
      </c>
      <c r="H166" s="134"/>
      <c r="I166" s="134"/>
      <c r="J166" s="134"/>
      <c r="U166" s="19" t="s">
        <v>203</v>
      </c>
      <c r="V166" s="19" t="s">
        <v>207</v>
      </c>
    </row>
    <row r="167" spans="1:10" ht="45" customHeight="1">
      <c r="A167" s="133"/>
      <c r="B167" s="135"/>
      <c r="C167" s="133"/>
      <c r="D167" s="67"/>
      <c r="E167" s="136"/>
      <c r="F167" s="137"/>
      <c r="G167" s="132" t="s">
        <v>27</v>
      </c>
      <c r="H167" s="132"/>
      <c r="I167" s="132" t="s">
        <v>28</v>
      </c>
      <c r="J167" s="132"/>
    </row>
    <row r="168" spans="1:22" ht="12" customHeight="1">
      <c r="A168" s="40" t="s">
        <v>218</v>
      </c>
      <c r="B168" s="38" t="s">
        <v>2</v>
      </c>
      <c r="C168" s="38" t="s">
        <v>4</v>
      </c>
      <c r="D168" s="37"/>
      <c r="E168" s="118"/>
      <c r="F168" s="119"/>
      <c r="G168" s="131" t="s">
        <v>221</v>
      </c>
      <c r="H168" s="131"/>
      <c r="I168" s="131" t="s">
        <v>222</v>
      </c>
      <c r="J168" s="131"/>
      <c r="M168" s="19" t="s">
        <v>193</v>
      </c>
      <c r="U168" s="19" t="s">
        <v>203</v>
      </c>
      <c r="V168" s="19" t="s">
        <v>207</v>
      </c>
    </row>
    <row r="169" spans="1:22" ht="13.5" customHeight="1">
      <c r="A169" s="72" t="s">
        <v>2</v>
      </c>
      <c r="B169" s="41" t="s">
        <v>296</v>
      </c>
      <c r="C169" s="39" t="s">
        <v>281</v>
      </c>
      <c r="D169" s="82"/>
      <c r="E169" s="126"/>
      <c r="F169" s="127"/>
      <c r="G169" s="120"/>
      <c r="H169" s="121"/>
      <c r="I169" s="125"/>
      <c r="J169" s="125"/>
      <c r="T169" s="19" t="s">
        <v>199</v>
      </c>
      <c r="U169" s="19" t="s">
        <v>203</v>
      </c>
      <c r="V169" s="19" t="s">
        <v>207</v>
      </c>
    </row>
    <row r="170" spans="1:22" ht="48">
      <c r="A170" s="72" t="s">
        <v>4</v>
      </c>
      <c r="B170" s="66" t="s">
        <v>305</v>
      </c>
      <c r="C170" s="39" t="s">
        <v>282</v>
      </c>
      <c r="D170" s="83"/>
      <c r="E170" s="128"/>
      <c r="F170" s="129"/>
      <c r="G170" s="120"/>
      <c r="H170" s="121"/>
      <c r="I170" s="125"/>
      <c r="J170" s="125"/>
      <c r="U170" s="19" t="s">
        <v>203</v>
      </c>
      <c r="V170" s="19" t="s">
        <v>207</v>
      </c>
    </row>
    <row r="171" spans="1:22" ht="12" hidden="1">
      <c r="A171" s="72"/>
      <c r="B171" s="36"/>
      <c r="C171" s="39"/>
      <c r="D171" s="82"/>
      <c r="E171" s="126"/>
      <c r="F171" s="127"/>
      <c r="G171" s="120"/>
      <c r="H171" s="121"/>
      <c r="I171" s="125"/>
      <c r="J171" s="125"/>
      <c r="T171" s="19" t="s">
        <v>199</v>
      </c>
      <c r="U171" s="19" t="s">
        <v>200</v>
      </c>
      <c r="V171" s="19" t="s">
        <v>200</v>
      </c>
    </row>
    <row r="172" spans="1:20" ht="12" hidden="1">
      <c r="A172" s="72"/>
      <c r="B172" s="56"/>
      <c r="C172" s="39"/>
      <c r="D172" s="82"/>
      <c r="E172" s="126"/>
      <c r="F172" s="127"/>
      <c r="G172" s="120"/>
      <c r="H172" s="121"/>
      <c r="I172" s="125"/>
      <c r="J172" s="125"/>
      <c r="T172" s="19" t="s">
        <v>199</v>
      </c>
    </row>
    <row r="173" spans="1:20" ht="12" hidden="1">
      <c r="A173" s="72"/>
      <c r="B173" s="56"/>
      <c r="C173" s="39"/>
      <c r="D173" s="82"/>
      <c r="E173" s="126"/>
      <c r="F173" s="127"/>
      <c r="G173" s="120"/>
      <c r="H173" s="121"/>
      <c r="I173" s="125"/>
      <c r="J173" s="125"/>
      <c r="T173" s="19" t="s">
        <v>199</v>
      </c>
    </row>
    <row r="174" spans="1:20" ht="15" customHeight="1">
      <c r="A174" s="73"/>
      <c r="B174" s="81" t="s">
        <v>309</v>
      </c>
      <c r="C174" s="32" t="s">
        <v>295</v>
      </c>
      <c r="D174" s="83"/>
      <c r="E174" s="128"/>
      <c r="F174" s="129"/>
      <c r="G174" s="130">
        <f>G169+G170</f>
        <v>0</v>
      </c>
      <c r="H174" s="130"/>
      <c r="I174" s="130">
        <f>I169+I170</f>
        <v>0</v>
      </c>
      <c r="J174" s="130"/>
      <c r="T174" s="19" t="s">
        <v>200</v>
      </c>
    </row>
    <row r="175" spans="1:10" ht="17.25" customHeight="1">
      <c r="A175" s="13"/>
      <c r="B175" s="16"/>
      <c r="C175" s="10"/>
      <c r="D175" s="10"/>
      <c r="E175" s="10"/>
      <c r="F175" s="10"/>
      <c r="G175" s="10"/>
      <c r="H175" s="10"/>
      <c r="I175" s="10"/>
      <c r="J175" s="10"/>
    </row>
    <row r="176" spans="1:10" ht="16.5" customHeight="1">
      <c r="A176" s="103" t="s">
        <v>5</v>
      </c>
      <c r="B176" s="103"/>
      <c r="D176" s="90"/>
      <c r="E176" s="90"/>
      <c r="F176" s="90"/>
      <c r="G176" s="105" t="str">
        <f>IstaigosVadovas</f>
        <v>JONAS JOČIŪNAS</v>
      </c>
      <c r="H176" s="105"/>
      <c r="I176" s="105"/>
      <c r="J176" s="105"/>
    </row>
    <row r="177" spans="1:10" ht="11.25" customHeight="1">
      <c r="A177" s="104" t="s">
        <v>318</v>
      </c>
      <c r="B177" s="104"/>
      <c r="E177" s="22"/>
      <c r="G177" s="92" t="s">
        <v>224</v>
      </c>
      <c r="H177" s="104" t="s">
        <v>319</v>
      </c>
      <c r="I177" s="104"/>
      <c r="J177" s="104"/>
    </row>
    <row r="178" spans="1:10" ht="12" customHeight="1">
      <c r="A178" s="11"/>
      <c r="B178" s="17"/>
      <c r="C178" s="20"/>
      <c r="D178" s="20"/>
      <c r="E178" s="20"/>
      <c r="F178" s="20"/>
      <c r="G178" s="20"/>
      <c r="H178" s="21"/>
      <c r="I178" s="106"/>
      <c r="J178" s="106"/>
    </row>
    <row r="179" spans="1:10" ht="16.5" customHeight="1">
      <c r="A179" s="103" t="s">
        <v>1312</v>
      </c>
      <c r="B179" s="103"/>
      <c r="D179" s="90"/>
      <c r="E179" s="90"/>
      <c r="F179" s="90"/>
      <c r="G179" s="105" t="s">
        <v>1314</v>
      </c>
      <c r="H179" s="105"/>
      <c r="I179" s="105"/>
      <c r="J179" s="105"/>
    </row>
    <row r="180" spans="1:10" ht="10.5">
      <c r="A180" s="104" t="s">
        <v>320</v>
      </c>
      <c r="B180" s="104"/>
      <c r="E180" s="22"/>
      <c r="G180" s="92" t="s">
        <v>224</v>
      </c>
      <c r="H180" s="104" t="s">
        <v>223</v>
      </c>
      <c r="I180" s="104"/>
      <c r="J180" s="104"/>
    </row>
    <row r="181" ht="10.5"/>
    <row r="182" ht="10.5" hidden="1"/>
    <row r="183" ht="10.5" hidden="1"/>
    <row r="184" ht="10.5" hidden="1"/>
    <row r="185" ht="10.5" hidden="1"/>
    <row r="186" ht="10.5" hidden="1"/>
    <row r="187" ht="10.5" hidden="1"/>
    <row r="188" ht="10.5" hidden="1"/>
    <row r="189" ht="10.5" hidden="1"/>
    <row r="190" ht="10.5" hidden="1"/>
    <row r="191" ht="10.5" hidden="1"/>
    <row r="192" ht="10.5" hidden="1"/>
    <row r="193" ht="10.5" hidden="1"/>
  </sheetData>
  <sheetProtection password="EF5F" sheet="1" objects="1" scenarios="1"/>
  <mergeCells count="206">
    <mergeCell ref="E92:F92"/>
    <mergeCell ref="B13:H13"/>
    <mergeCell ref="B14:H14"/>
    <mergeCell ref="D11:G11"/>
    <mergeCell ref="E84:F84"/>
    <mergeCell ref="E87:F87"/>
    <mergeCell ref="E76:F76"/>
    <mergeCell ref="E86:F86"/>
    <mergeCell ref="E90:F90"/>
    <mergeCell ref="E91:F91"/>
    <mergeCell ref="E145:F145"/>
    <mergeCell ref="E139:F139"/>
    <mergeCell ref="E140:F140"/>
    <mergeCell ref="E135:F135"/>
    <mergeCell ref="E138:F138"/>
    <mergeCell ref="E137:F137"/>
    <mergeCell ref="E136:F136"/>
    <mergeCell ref="E93:F93"/>
    <mergeCell ref="E94:F94"/>
    <mergeCell ref="E96:F96"/>
    <mergeCell ref="E98:F98"/>
    <mergeCell ref="E95:F95"/>
    <mergeCell ref="E118:F118"/>
    <mergeCell ref="E116:F116"/>
    <mergeCell ref="E113:F113"/>
    <mergeCell ref="E101:F101"/>
    <mergeCell ref="E102:F102"/>
    <mergeCell ref="E88:F88"/>
    <mergeCell ref="E81:F81"/>
    <mergeCell ref="E77:F77"/>
    <mergeCell ref="E27:F27"/>
    <mergeCell ref="E82:F82"/>
    <mergeCell ref="E83:F83"/>
    <mergeCell ref="E85:F85"/>
    <mergeCell ref="E59:F59"/>
    <mergeCell ref="E72:F72"/>
    <mergeCell ref="E78:F78"/>
    <mergeCell ref="E79:F79"/>
    <mergeCell ref="E80:F80"/>
    <mergeCell ref="A21:A25"/>
    <mergeCell ref="B21:B25"/>
    <mergeCell ref="C21:C25"/>
    <mergeCell ref="D21:J21"/>
    <mergeCell ref="G22:J22"/>
    <mergeCell ref="D23:D25"/>
    <mergeCell ref="I24:J24"/>
    <mergeCell ref="E23:F25"/>
    <mergeCell ref="H24:H25"/>
    <mergeCell ref="H23:J23"/>
    <mergeCell ref="E26:F26"/>
    <mergeCell ref="I17:J17"/>
    <mergeCell ref="I18:J18"/>
    <mergeCell ref="G23:G25"/>
    <mergeCell ref="A165:A167"/>
    <mergeCell ref="B165:B167"/>
    <mergeCell ref="C165:C167"/>
    <mergeCell ref="D165:J165"/>
    <mergeCell ref="G166:J166"/>
    <mergeCell ref="G167:H167"/>
    <mergeCell ref="E167:F167"/>
    <mergeCell ref="D166:F166"/>
    <mergeCell ref="I167:J167"/>
    <mergeCell ref="G168:H168"/>
    <mergeCell ref="I168:J168"/>
    <mergeCell ref="E168:F168"/>
    <mergeCell ref="E169:F169"/>
    <mergeCell ref="I169:J169"/>
    <mergeCell ref="G169:H169"/>
    <mergeCell ref="E172:F172"/>
    <mergeCell ref="E173:F173"/>
    <mergeCell ref="E170:F170"/>
    <mergeCell ref="E171:F171"/>
    <mergeCell ref="E174:F174"/>
    <mergeCell ref="H177:J177"/>
    <mergeCell ref="G174:H174"/>
    <mergeCell ref="I174:J174"/>
    <mergeCell ref="G176:J176"/>
    <mergeCell ref="G172:H172"/>
    <mergeCell ref="I172:J172"/>
    <mergeCell ref="G173:H173"/>
    <mergeCell ref="I173:J173"/>
    <mergeCell ref="G170:H170"/>
    <mergeCell ref="G171:H171"/>
    <mergeCell ref="I170:J170"/>
    <mergeCell ref="I171:J171"/>
    <mergeCell ref="H164:I164"/>
    <mergeCell ref="E141:F141"/>
    <mergeCell ref="E142:F142"/>
    <mergeCell ref="E143:F143"/>
    <mergeCell ref="E144:F144"/>
    <mergeCell ref="E160:F160"/>
    <mergeCell ref="E150:F150"/>
    <mergeCell ref="E163:F163"/>
    <mergeCell ref="E146:F146"/>
    <mergeCell ref="E147:F147"/>
    <mergeCell ref="E134:F134"/>
    <mergeCell ref="E125:F125"/>
    <mergeCell ref="E128:F128"/>
    <mergeCell ref="E129:F129"/>
    <mergeCell ref="E130:F130"/>
    <mergeCell ref="E126:F126"/>
    <mergeCell ref="E127:F127"/>
    <mergeCell ref="E132:F132"/>
    <mergeCell ref="E133:F133"/>
    <mergeCell ref="E131:F131"/>
    <mergeCell ref="E121:F121"/>
    <mergeCell ref="E117:F117"/>
    <mergeCell ref="E111:F111"/>
    <mergeCell ref="E112:F112"/>
    <mergeCell ref="E119:F119"/>
    <mergeCell ref="E114:F114"/>
    <mergeCell ref="E104:F104"/>
    <mergeCell ref="E97:F97"/>
    <mergeCell ref="E100:F100"/>
    <mergeCell ref="E124:F124"/>
    <mergeCell ref="E122:F122"/>
    <mergeCell ref="E99:F99"/>
    <mergeCell ref="E115:F115"/>
    <mergeCell ref="E106:F106"/>
    <mergeCell ref="E110:F110"/>
    <mergeCell ref="E120:F120"/>
    <mergeCell ref="E67:F67"/>
    <mergeCell ref="E73:F73"/>
    <mergeCell ref="E74:F74"/>
    <mergeCell ref="E123:F123"/>
    <mergeCell ref="E89:F89"/>
    <mergeCell ref="E107:F107"/>
    <mergeCell ref="E108:F108"/>
    <mergeCell ref="E109:F109"/>
    <mergeCell ref="E105:F105"/>
    <mergeCell ref="E103:F103"/>
    <mergeCell ref="E61:F61"/>
    <mergeCell ref="E62:F62"/>
    <mergeCell ref="E63:F63"/>
    <mergeCell ref="E64:F64"/>
    <mergeCell ref="E65:F65"/>
    <mergeCell ref="E66:F66"/>
    <mergeCell ref="E50:F50"/>
    <mergeCell ref="E51:F51"/>
    <mergeCell ref="E53:F53"/>
    <mergeCell ref="E54:F54"/>
    <mergeCell ref="E75:F75"/>
    <mergeCell ref="E68:F68"/>
    <mergeCell ref="E69:F69"/>
    <mergeCell ref="E70:F70"/>
    <mergeCell ref="E71:F71"/>
    <mergeCell ref="E60:F60"/>
    <mergeCell ref="E28:F28"/>
    <mergeCell ref="E29:F29"/>
    <mergeCell ref="E30:F30"/>
    <mergeCell ref="E31:F31"/>
    <mergeCell ref="E38:F38"/>
    <mergeCell ref="E39:F39"/>
    <mergeCell ref="E32:F32"/>
    <mergeCell ref="E33:F33"/>
    <mergeCell ref="E34:F34"/>
    <mergeCell ref="E35:F35"/>
    <mergeCell ref="E162:F162"/>
    <mergeCell ref="E153:F153"/>
    <mergeCell ref="E40:F40"/>
    <mergeCell ref="E159:F159"/>
    <mergeCell ref="E41:F41"/>
    <mergeCell ref="E42:F42"/>
    <mergeCell ref="E43:F43"/>
    <mergeCell ref="E44:F44"/>
    <mergeCell ref="E45:F45"/>
    <mergeCell ref="E55:F55"/>
    <mergeCell ref="E156:F156"/>
    <mergeCell ref="E46:F46"/>
    <mergeCell ref="E47:F47"/>
    <mergeCell ref="E48:F48"/>
    <mergeCell ref="E49:F49"/>
    <mergeCell ref="E161:F161"/>
    <mergeCell ref="E58:F58"/>
    <mergeCell ref="E52:F52"/>
    <mergeCell ref="E56:F56"/>
    <mergeCell ref="E57:F57"/>
    <mergeCell ref="E158:F158"/>
    <mergeCell ref="I15:J15"/>
    <mergeCell ref="E151:F151"/>
    <mergeCell ref="E152:F152"/>
    <mergeCell ref="E154:F154"/>
    <mergeCell ref="E148:F148"/>
    <mergeCell ref="E149:F149"/>
    <mergeCell ref="J19:J20"/>
    <mergeCell ref="I16:J16"/>
    <mergeCell ref="E155:F155"/>
    <mergeCell ref="H1:J1"/>
    <mergeCell ref="B6:I6"/>
    <mergeCell ref="B10:I10"/>
    <mergeCell ref="B3:I3"/>
    <mergeCell ref="B4:I4"/>
    <mergeCell ref="B2:H2"/>
    <mergeCell ref="B5:H5"/>
    <mergeCell ref="B9:H9"/>
    <mergeCell ref="B8:H8"/>
    <mergeCell ref="E36:F36"/>
    <mergeCell ref="E37:F37"/>
    <mergeCell ref="A176:B176"/>
    <mergeCell ref="A179:B179"/>
    <mergeCell ref="A180:B180"/>
    <mergeCell ref="G179:J179"/>
    <mergeCell ref="H180:J180"/>
    <mergeCell ref="A177:B177"/>
    <mergeCell ref="I178:J178"/>
    <mergeCell ref="E157:F157"/>
  </mergeCells>
  <dataValidations count="1">
    <dataValidation allowBlank="1" showInputMessage="1" showErrorMessage="1" prompt="Pasirinkite iš sąrašo" errorTitle="Kartokite" error="Klaidingas pasirinkimas" sqref="I16:I17"/>
  </dataValidations>
  <printOptions/>
  <pageMargins left="0.68" right="0.07874015748031496" top="0.5905511811023623" bottom="0.4724409448818898" header="0.2755905511811024" footer="0"/>
  <pageSetup fitToHeight="3" horizontalDpi="600" verticalDpi="600" orientation="portrait" paperSize="9" scale="98" r:id="rId2"/>
  <headerFooter alignWithMargins="0">
    <oddHeader>&amp;C&amp;P&amp;RCRC kodas: dc3bdd56</oddHeader>
  </headerFooter>
  <rowBreaks count="4" manualBreakCount="4">
    <brk id="50" max="9" man="1"/>
    <brk id="93" max="9" man="1"/>
    <brk id="125" max="9" man="1"/>
    <brk id="161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wsCRC"/>
  <dimension ref="A1:C2"/>
  <sheetViews>
    <sheetView zoomScalePageLayoutView="0" workbookViewId="0" topLeftCell="A1">
      <selection activeCell="A1" sqref="A1"/>
    </sheetView>
  </sheetViews>
  <sheetFormatPr defaultColWidth="9.33203125" defaultRowHeight="10.5"/>
  <sheetData>
    <row r="1" ht="10.5">
      <c r="A1" s="69" t="s">
        <v>1315</v>
      </c>
    </row>
    <row r="2" spans="1:3" ht="10.5">
      <c r="A2" s="68" t="s">
        <v>277</v>
      </c>
      <c r="B2" t="s">
        <v>215</v>
      </c>
      <c r="C2" t="s">
        <v>216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wsInstrukcija"/>
  <dimension ref="B2:B10"/>
  <sheetViews>
    <sheetView showGridLines="0" showRowColHeaders="0" tabSelected="1" zoomScalePageLayoutView="0" workbookViewId="0" topLeftCell="A1">
      <selection activeCell="A1" sqref="A1"/>
    </sheetView>
  </sheetViews>
  <sheetFormatPr defaultColWidth="9.33203125" defaultRowHeight="10.5"/>
  <cols>
    <col min="1" max="1" width="9.33203125" style="24" customWidth="1"/>
    <col min="2" max="2" width="84.66015625" style="24" customWidth="1"/>
    <col min="3" max="3" width="53.66015625" style="24" customWidth="1"/>
    <col min="4" max="16384" width="9.33203125" style="24" customWidth="1"/>
  </cols>
  <sheetData>
    <row r="1" ht="2.25" customHeight="1"/>
    <row r="2" ht="12.75">
      <c r="B2" s="25"/>
    </row>
    <row r="3" ht="40.5" customHeight="1">
      <c r="B3" s="26" t="s">
        <v>208</v>
      </c>
    </row>
    <row r="4" ht="12.75" customHeight="1">
      <c r="B4" s="27" t="s">
        <v>210</v>
      </c>
    </row>
    <row r="5" ht="12.75" customHeight="1">
      <c r="B5" s="27" t="s">
        <v>211</v>
      </c>
    </row>
    <row r="6" ht="12.75" customHeight="1">
      <c r="B6" s="27" t="s">
        <v>212</v>
      </c>
    </row>
    <row r="7" ht="12.75">
      <c r="B7" s="28"/>
    </row>
    <row r="8" ht="18">
      <c r="B8" s="26" t="s">
        <v>209</v>
      </c>
    </row>
    <row r="9" ht="12.75">
      <c r="B9" s="27" t="s">
        <v>213</v>
      </c>
    </row>
    <row r="10" ht="12.75">
      <c r="B10" s="27" t="s">
        <v>214</v>
      </c>
    </row>
  </sheetData>
  <sheetProtection password="EF5F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wsIstaiga"/>
  <dimension ref="A1:B12"/>
  <sheetViews>
    <sheetView zoomScalePageLayoutView="0" workbookViewId="0" topLeftCell="A1">
      <selection activeCell="A1" sqref="A1"/>
    </sheetView>
  </sheetViews>
  <sheetFormatPr defaultColWidth="9.33203125" defaultRowHeight="16.5" customHeight="1"/>
  <cols>
    <col min="1" max="1" width="39.66015625" style="3" bestFit="1" customWidth="1"/>
    <col min="2" max="2" width="30.83203125" style="2" bestFit="1" customWidth="1"/>
    <col min="3" max="16384" width="9.33203125" style="2" customWidth="1"/>
  </cols>
  <sheetData>
    <row r="1" spans="1:2" s="4" customFormat="1" ht="16.5" customHeight="1">
      <c r="A1" s="4" t="s">
        <v>7</v>
      </c>
      <c r="B1" s="4" t="s">
        <v>8</v>
      </c>
    </row>
    <row r="2" spans="1:2" ht="16.5" customHeight="1">
      <c r="A2" s="3" t="s">
        <v>9</v>
      </c>
      <c r="B2" s="2" t="s">
        <v>1162</v>
      </c>
    </row>
    <row r="3" spans="1:2" ht="16.5" customHeight="1">
      <c r="A3" s="3" t="s">
        <v>10</v>
      </c>
      <c r="B3" s="2" t="s">
        <v>1163</v>
      </c>
    </row>
    <row r="4" spans="1:2" ht="16.5" customHeight="1">
      <c r="A4" s="3" t="s">
        <v>5</v>
      </c>
      <c r="B4" s="2" t="s">
        <v>1164</v>
      </c>
    </row>
    <row r="5" spans="1:2" ht="16.5" customHeight="1">
      <c r="A5" s="3" t="s">
        <v>6</v>
      </c>
      <c r="B5" s="2" t="s">
        <v>1165</v>
      </c>
    </row>
    <row r="6" spans="1:2" ht="16.5" customHeight="1">
      <c r="A6" s="3" t="s">
        <v>11</v>
      </c>
      <c r="B6" s="2" t="s">
        <v>1166</v>
      </c>
    </row>
    <row r="7" spans="1:2" ht="16.5" customHeight="1">
      <c r="A7" s="3" t="s">
        <v>12</v>
      </c>
      <c r="B7" s="2" t="s">
        <v>1167</v>
      </c>
    </row>
    <row r="8" spans="1:2" ht="16.5" customHeight="1">
      <c r="A8" s="3" t="s">
        <v>13</v>
      </c>
      <c r="B8" s="2" t="s">
        <v>1168</v>
      </c>
    </row>
    <row r="9" spans="1:2" ht="16.5" customHeight="1">
      <c r="A9" s="3" t="s">
        <v>14</v>
      </c>
      <c r="B9" s="2" t="s">
        <v>1169</v>
      </c>
    </row>
    <row r="10" spans="1:2" ht="16.5" customHeight="1">
      <c r="A10" s="3" t="s">
        <v>23</v>
      </c>
      <c r="B10" s="5" t="s">
        <v>1170</v>
      </c>
    </row>
    <row r="11" spans="1:2" ht="16.5" customHeight="1">
      <c r="A11" s="3" t="s">
        <v>33</v>
      </c>
      <c r="B11" s="5" t="s">
        <v>1171</v>
      </c>
    </row>
    <row r="12" spans="1:2" ht="16.5" customHeight="1">
      <c r="A12" s="3" t="s">
        <v>194</v>
      </c>
      <c r="B12" s="100">
        <v>41478</v>
      </c>
    </row>
  </sheetData>
  <sheetProtection password="EF5F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wsFunkcija"/>
  <dimension ref="A1:P200"/>
  <sheetViews>
    <sheetView zoomScalePageLayoutView="0" workbookViewId="0" topLeftCell="A181">
      <selection activeCell="B195" sqref="B195"/>
    </sheetView>
  </sheetViews>
  <sheetFormatPr defaultColWidth="9.33203125" defaultRowHeight="10.5"/>
  <cols>
    <col min="1" max="16384" width="9.33203125" style="2" customWidth="1"/>
  </cols>
  <sheetData>
    <row r="1" spans="1:16" ht="12.75">
      <c r="A1" s="2" t="s">
        <v>32</v>
      </c>
      <c r="B1" s="2" t="s">
        <v>1172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2" ht="10.5">
      <c r="A2" s="2" t="s">
        <v>1173</v>
      </c>
      <c r="B2" s="2" t="s">
        <v>1174</v>
      </c>
    </row>
    <row r="3" spans="1:2" ht="10.5">
      <c r="A3" s="2" t="s">
        <v>1175</v>
      </c>
      <c r="B3" s="2" t="s">
        <v>1176</v>
      </c>
    </row>
    <row r="4" spans="1:2" ht="10.5">
      <c r="A4" s="2" t="s">
        <v>1177</v>
      </c>
      <c r="B4" s="2" t="s">
        <v>1178</v>
      </c>
    </row>
    <row r="5" spans="1:2" ht="10.5">
      <c r="A5" s="2" t="s">
        <v>1179</v>
      </c>
      <c r="B5" s="2" t="s">
        <v>1180</v>
      </c>
    </row>
    <row r="6" spans="1:2" ht="10.5">
      <c r="A6" s="2" t="s">
        <v>1181</v>
      </c>
      <c r="B6" s="2" t="s">
        <v>1182</v>
      </c>
    </row>
    <row r="7" spans="1:2" ht="10.5">
      <c r="A7" s="2" t="s">
        <v>1183</v>
      </c>
      <c r="B7" s="2" t="s">
        <v>1184</v>
      </c>
    </row>
    <row r="8" spans="1:2" ht="10.5">
      <c r="A8" s="2" t="s">
        <v>1185</v>
      </c>
      <c r="B8" s="2" t="s">
        <v>1186</v>
      </c>
    </row>
    <row r="9" spans="1:2" ht="10.5">
      <c r="A9" s="2" t="s">
        <v>1187</v>
      </c>
      <c r="B9" s="2" t="s">
        <v>1188</v>
      </c>
    </row>
    <row r="10" spans="1:2" ht="10.5">
      <c r="A10" s="2" t="s">
        <v>1189</v>
      </c>
      <c r="B10" s="2" t="s">
        <v>1190</v>
      </c>
    </row>
    <row r="11" spans="1:2" ht="10.5">
      <c r="A11" s="2" t="s">
        <v>1191</v>
      </c>
      <c r="B11" s="2" t="s">
        <v>1192</v>
      </c>
    </row>
    <row r="12" spans="1:2" ht="10.5">
      <c r="A12" s="2" t="s">
        <v>1193</v>
      </c>
      <c r="B12" s="2" t="s">
        <v>1194</v>
      </c>
    </row>
    <row r="13" spans="1:2" ht="10.5">
      <c r="A13" s="2" t="s">
        <v>1195</v>
      </c>
      <c r="B13" s="2" t="s">
        <v>1196</v>
      </c>
    </row>
    <row r="14" spans="1:2" ht="10.5">
      <c r="A14" s="2" t="s">
        <v>1197</v>
      </c>
      <c r="B14" s="2" t="s">
        <v>1198</v>
      </c>
    </row>
    <row r="15" spans="1:2" ht="10.5">
      <c r="A15" s="2" t="s">
        <v>1199</v>
      </c>
      <c r="B15" s="2" t="s">
        <v>1200</v>
      </c>
    </row>
    <row r="16" spans="1:2" ht="10.5">
      <c r="A16" s="2" t="s">
        <v>1201</v>
      </c>
      <c r="B16" s="2" t="s">
        <v>1202</v>
      </c>
    </row>
    <row r="17" spans="1:2" ht="10.5">
      <c r="A17" s="2" t="s">
        <v>1203</v>
      </c>
      <c r="B17" s="2" t="s">
        <v>1204</v>
      </c>
    </row>
    <row r="18" spans="1:2" ht="10.5">
      <c r="A18" s="2" t="s">
        <v>1205</v>
      </c>
      <c r="B18" s="2" t="s">
        <v>303</v>
      </c>
    </row>
    <row r="19" spans="1:2" ht="10.5">
      <c r="A19" s="2" t="s">
        <v>1206</v>
      </c>
      <c r="B19" s="2" t="s">
        <v>1207</v>
      </c>
    </row>
    <row r="20" spans="1:2" ht="10.5">
      <c r="A20" s="2" t="s">
        <v>1208</v>
      </c>
      <c r="B20" s="2" t="s">
        <v>1208</v>
      </c>
    </row>
    <row r="21" spans="1:2" ht="10.5">
      <c r="A21" s="2" t="s">
        <v>1209</v>
      </c>
      <c r="B21" s="2" t="s">
        <v>1209</v>
      </c>
    </row>
    <row r="22" spans="1:2" ht="10.5">
      <c r="A22" s="2" t="s">
        <v>1209</v>
      </c>
      <c r="B22" s="2" t="s">
        <v>1209</v>
      </c>
    </row>
    <row r="23" spans="1:2" ht="10.5">
      <c r="A23" s="2" t="s">
        <v>1209</v>
      </c>
      <c r="B23" s="2" t="s">
        <v>1209</v>
      </c>
    </row>
    <row r="24" spans="1:2" ht="10.5">
      <c r="A24" s="2" t="s">
        <v>1209</v>
      </c>
      <c r="B24" s="2" t="s">
        <v>1209</v>
      </c>
    </row>
    <row r="25" spans="1:2" ht="10.5">
      <c r="A25" s="2" t="s">
        <v>1209</v>
      </c>
      <c r="B25" s="2" t="s">
        <v>1209</v>
      </c>
    </row>
    <row r="26" spans="1:2" ht="10.5">
      <c r="A26" s="2" t="s">
        <v>1209</v>
      </c>
      <c r="B26" s="2" t="s">
        <v>1209</v>
      </c>
    </row>
    <row r="27" spans="1:2" ht="10.5">
      <c r="A27" s="2" t="s">
        <v>1209</v>
      </c>
      <c r="B27" s="2" t="s">
        <v>1209</v>
      </c>
    </row>
    <row r="28" spans="1:2" ht="10.5">
      <c r="A28" s="2" t="s">
        <v>1209</v>
      </c>
      <c r="B28" s="2" t="s">
        <v>1209</v>
      </c>
    </row>
    <row r="29" spans="1:2" ht="10.5">
      <c r="A29" s="2" t="s">
        <v>1209</v>
      </c>
      <c r="B29" s="2" t="s">
        <v>1209</v>
      </c>
    </row>
    <row r="30" spans="1:2" ht="10.5">
      <c r="A30" s="2" t="s">
        <v>1209</v>
      </c>
      <c r="B30" s="2" t="s">
        <v>1209</v>
      </c>
    </row>
    <row r="31" spans="1:2" ht="10.5">
      <c r="A31" s="2" t="s">
        <v>1209</v>
      </c>
      <c r="B31" s="2" t="s">
        <v>1209</v>
      </c>
    </row>
    <row r="32" spans="1:2" ht="10.5">
      <c r="A32" s="2" t="s">
        <v>1209</v>
      </c>
      <c r="B32" s="2" t="s">
        <v>1209</v>
      </c>
    </row>
    <row r="33" spans="1:2" ht="10.5">
      <c r="A33" s="2" t="s">
        <v>1209</v>
      </c>
      <c r="B33" s="2" t="s">
        <v>1209</v>
      </c>
    </row>
    <row r="34" spans="1:2" ht="10.5">
      <c r="A34" s="2" t="s">
        <v>1209</v>
      </c>
      <c r="B34" s="2" t="s">
        <v>1209</v>
      </c>
    </row>
    <row r="35" spans="1:2" ht="10.5">
      <c r="A35" s="2" t="s">
        <v>1209</v>
      </c>
      <c r="B35" s="2" t="s">
        <v>1209</v>
      </c>
    </row>
    <row r="36" spans="1:2" ht="10.5">
      <c r="A36" s="2" t="s">
        <v>1209</v>
      </c>
      <c r="B36" s="2" t="s">
        <v>1209</v>
      </c>
    </row>
    <row r="37" spans="1:2" ht="10.5">
      <c r="A37" s="2" t="s">
        <v>1209</v>
      </c>
      <c r="B37" s="2" t="s">
        <v>1209</v>
      </c>
    </row>
    <row r="38" spans="1:2" ht="10.5">
      <c r="A38" s="2" t="s">
        <v>1209</v>
      </c>
      <c r="B38" s="2" t="s">
        <v>1209</v>
      </c>
    </row>
    <row r="39" spans="1:2" ht="10.5">
      <c r="A39" s="2" t="s">
        <v>1209</v>
      </c>
      <c r="B39" s="2" t="s">
        <v>1209</v>
      </c>
    </row>
    <row r="40" spans="1:2" ht="10.5">
      <c r="A40" s="2" t="s">
        <v>1209</v>
      </c>
      <c r="B40" s="2" t="s">
        <v>1209</v>
      </c>
    </row>
    <row r="41" spans="1:2" ht="10.5">
      <c r="A41" s="2" t="s">
        <v>1209</v>
      </c>
      <c r="B41" s="2" t="s">
        <v>1209</v>
      </c>
    </row>
    <row r="42" spans="1:2" ht="10.5">
      <c r="A42" s="2" t="s">
        <v>1209</v>
      </c>
      <c r="B42" s="2" t="s">
        <v>1209</v>
      </c>
    </row>
    <row r="43" spans="1:2" ht="10.5">
      <c r="A43" s="2" t="s">
        <v>1209</v>
      </c>
      <c r="B43" s="2" t="s">
        <v>1209</v>
      </c>
    </row>
    <row r="44" spans="1:2" ht="10.5">
      <c r="A44" s="2" t="s">
        <v>1209</v>
      </c>
      <c r="B44" s="2" t="s">
        <v>1209</v>
      </c>
    </row>
    <row r="45" spans="1:2" ht="10.5">
      <c r="A45" s="2" t="s">
        <v>1209</v>
      </c>
      <c r="B45" s="2" t="s">
        <v>1209</v>
      </c>
    </row>
    <row r="46" spans="1:2" ht="10.5">
      <c r="A46" s="2" t="s">
        <v>1209</v>
      </c>
      <c r="B46" s="2" t="s">
        <v>1209</v>
      </c>
    </row>
    <row r="47" spans="1:2" ht="10.5">
      <c r="A47" s="2" t="s">
        <v>1209</v>
      </c>
      <c r="B47" s="2" t="s">
        <v>1209</v>
      </c>
    </row>
    <row r="48" spans="1:2" ht="10.5">
      <c r="A48" s="2" t="s">
        <v>1209</v>
      </c>
      <c r="B48" s="2" t="s">
        <v>1209</v>
      </c>
    </row>
    <row r="49" spans="1:2" ht="10.5">
      <c r="A49" s="2" t="s">
        <v>1209</v>
      </c>
      <c r="B49" s="2" t="s">
        <v>1209</v>
      </c>
    </row>
    <row r="50" spans="1:2" ht="10.5">
      <c r="A50" s="2" t="s">
        <v>1209</v>
      </c>
      <c r="B50" s="2" t="s">
        <v>1209</v>
      </c>
    </row>
    <row r="51" spans="1:2" ht="10.5">
      <c r="A51" s="2" t="s">
        <v>1209</v>
      </c>
      <c r="B51" s="2" t="s">
        <v>1209</v>
      </c>
    </row>
    <row r="52" spans="1:2" ht="10.5">
      <c r="A52" s="2" t="s">
        <v>1209</v>
      </c>
      <c r="B52" s="2" t="s">
        <v>1209</v>
      </c>
    </row>
    <row r="53" spans="1:2" ht="10.5">
      <c r="A53" s="2" t="s">
        <v>1209</v>
      </c>
      <c r="B53" s="2" t="s">
        <v>1209</v>
      </c>
    </row>
    <row r="54" spans="1:2" ht="10.5">
      <c r="A54" s="2" t="s">
        <v>1209</v>
      </c>
      <c r="B54" s="2" t="s">
        <v>1209</v>
      </c>
    </row>
    <row r="55" spans="1:2" ht="10.5">
      <c r="A55" s="2" t="s">
        <v>1209</v>
      </c>
      <c r="B55" s="2" t="s">
        <v>1209</v>
      </c>
    </row>
    <row r="56" spans="1:2" ht="10.5">
      <c r="A56" s="2" t="s">
        <v>1209</v>
      </c>
      <c r="B56" s="2" t="s">
        <v>1209</v>
      </c>
    </row>
    <row r="57" spans="1:2" ht="10.5">
      <c r="A57" s="2" t="s">
        <v>1209</v>
      </c>
      <c r="B57" s="2" t="s">
        <v>1209</v>
      </c>
    </row>
    <row r="58" spans="1:2" ht="10.5">
      <c r="A58" s="2" t="s">
        <v>1209</v>
      </c>
      <c r="B58" s="2" t="s">
        <v>1209</v>
      </c>
    </row>
    <row r="59" spans="1:2" ht="10.5">
      <c r="A59" s="2" t="s">
        <v>1209</v>
      </c>
      <c r="B59" s="2" t="s">
        <v>1209</v>
      </c>
    </row>
    <row r="60" spans="1:2" ht="10.5">
      <c r="A60" s="2" t="s">
        <v>1209</v>
      </c>
      <c r="B60" s="2" t="s">
        <v>1209</v>
      </c>
    </row>
    <row r="61" spans="1:2" ht="10.5">
      <c r="A61" s="2" t="s">
        <v>1209</v>
      </c>
      <c r="B61" s="2" t="s">
        <v>1209</v>
      </c>
    </row>
    <row r="62" spans="1:2" ht="10.5">
      <c r="A62" s="2" t="s">
        <v>1209</v>
      </c>
      <c r="B62" s="2" t="s">
        <v>1209</v>
      </c>
    </row>
    <row r="63" spans="1:2" ht="10.5">
      <c r="A63" s="2" t="s">
        <v>1209</v>
      </c>
      <c r="B63" s="2" t="s">
        <v>1209</v>
      </c>
    </row>
    <row r="64" spans="1:2" ht="10.5">
      <c r="A64" s="2" t="s">
        <v>1209</v>
      </c>
      <c r="B64" s="2" t="s">
        <v>1209</v>
      </c>
    </row>
    <row r="65" spans="1:2" ht="10.5">
      <c r="A65" s="2" t="s">
        <v>1209</v>
      </c>
      <c r="B65" s="2" t="s">
        <v>1209</v>
      </c>
    </row>
    <row r="66" spans="1:2" ht="10.5">
      <c r="A66" s="2" t="s">
        <v>1209</v>
      </c>
      <c r="B66" s="2" t="s">
        <v>1209</v>
      </c>
    </row>
    <row r="67" spans="1:2" ht="10.5">
      <c r="A67" s="2" t="s">
        <v>1209</v>
      </c>
      <c r="B67" s="2" t="s">
        <v>1209</v>
      </c>
    </row>
    <row r="68" spans="1:2" ht="10.5">
      <c r="A68" s="2" t="s">
        <v>1209</v>
      </c>
      <c r="B68" s="2" t="s">
        <v>1209</v>
      </c>
    </row>
    <row r="69" spans="1:2" ht="10.5">
      <c r="A69" s="2" t="s">
        <v>1209</v>
      </c>
      <c r="B69" s="2" t="s">
        <v>1209</v>
      </c>
    </row>
    <row r="70" spans="1:2" ht="10.5">
      <c r="A70" s="2" t="s">
        <v>1209</v>
      </c>
      <c r="B70" s="2" t="s">
        <v>1209</v>
      </c>
    </row>
    <row r="71" spans="1:2" ht="10.5">
      <c r="A71" s="2" t="s">
        <v>1209</v>
      </c>
      <c r="B71" s="2" t="s">
        <v>1209</v>
      </c>
    </row>
    <row r="72" spans="1:2" ht="10.5">
      <c r="A72" s="2" t="s">
        <v>1209</v>
      </c>
      <c r="B72" s="2" t="s">
        <v>1209</v>
      </c>
    </row>
    <row r="73" spans="1:2" ht="10.5">
      <c r="A73" s="2" t="s">
        <v>1209</v>
      </c>
      <c r="B73" s="2" t="s">
        <v>1209</v>
      </c>
    </row>
    <row r="74" spans="1:2" ht="10.5">
      <c r="A74" s="2" t="s">
        <v>1209</v>
      </c>
      <c r="B74" s="2" t="s">
        <v>1209</v>
      </c>
    </row>
    <row r="75" spans="1:2" ht="10.5">
      <c r="A75" s="2" t="s">
        <v>1209</v>
      </c>
      <c r="B75" s="2" t="s">
        <v>1209</v>
      </c>
    </row>
    <row r="76" spans="1:2" ht="10.5">
      <c r="A76" s="2" t="s">
        <v>1209</v>
      </c>
      <c r="B76" s="2" t="s">
        <v>1209</v>
      </c>
    </row>
    <row r="77" spans="1:2" ht="10.5">
      <c r="A77" s="2" t="s">
        <v>1209</v>
      </c>
      <c r="B77" s="2" t="s">
        <v>1209</v>
      </c>
    </row>
    <row r="78" spans="1:2" ht="10.5">
      <c r="A78" s="2" t="s">
        <v>1209</v>
      </c>
      <c r="B78" s="2" t="s">
        <v>1209</v>
      </c>
    </row>
    <row r="79" spans="1:2" ht="10.5">
      <c r="A79" s="2" t="s">
        <v>1209</v>
      </c>
      <c r="B79" s="2" t="s">
        <v>1209</v>
      </c>
    </row>
    <row r="80" spans="1:2" ht="10.5">
      <c r="A80" s="2" t="s">
        <v>1209</v>
      </c>
      <c r="B80" s="2" t="s">
        <v>1209</v>
      </c>
    </row>
    <row r="81" spans="1:2" ht="10.5">
      <c r="A81" s="2" t="s">
        <v>1209</v>
      </c>
      <c r="B81" s="2" t="s">
        <v>1209</v>
      </c>
    </row>
    <row r="82" spans="1:2" ht="10.5">
      <c r="A82" s="2" t="s">
        <v>1209</v>
      </c>
      <c r="B82" s="2" t="s">
        <v>1209</v>
      </c>
    </row>
    <row r="83" spans="1:2" ht="10.5">
      <c r="A83" s="2" t="s">
        <v>1209</v>
      </c>
      <c r="B83" s="2" t="s">
        <v>1209</v>
      </c>
    </row>
    <row r="84" spans="1:2" ht="10.5">
      <c r="A84" s="2" t="s">
        <v>1209</v>
      </c>
      <c r="B84" s="2" t="s">
        <v>1209</v>
      </c>
    </row>
    <row r="85" spans="1:2" ht="10.5">
      <c r="A85" s="2" t="s">
        <v>1209</v>
      </c>
      <c r="B85" s="2" t="s">
        <v>1209</v>
      </c>
    </row>
    <row r="86" spans="1:2" ht="10.5">
      <c r="A86" s="2" t="s">
        <v>1209</v>
      </c>
      <c r="B86" s="2" t="s">
        <v>1209</v>
      </c>
    </row>
    <row r="87" spans="1:2" ht="10.5">
      <c r="A87" s="2" t="s">
        <v>1209</v>
      </c>
      <c r="B87" s="2" t="s">
        <v>1209</v>
      </c>
    </row>
    <row r="88" spans="1:2" ht="10.5">
      <c r="A88" s="2" t="s">
        <v>1209</v>
      </c>
      <c r="B88" s="2" t="s">
        <v>1209</v>
      </c>
    </row>
    <row r="89" spans="1:2" ht="10.5">
      <c r="A89" s="2" t="s">
        <v>1209</v>
      </c>
      <c r="B89" s="2" t="s">
        <v>1209</v>
      </c>
    </row>
    <row r="90" spans="1:2" ht="10.5">
      <c r="A90" s="2" t="s">
        <v>1209</v>
      </c>
      <c r="B90" s="2" t="s">
        <v>1209</v>
      </c>
    </row>
    <row r="91" spans="1:2" ht="10.5">
      <c r="A91" s="2" t="s">
        <v>1209</v>
      </c>
      <c r="B91" s="2" t="s">
        <v>1209</v>
      </c>
    </row>
    <row r="92" spans="1:2" ht="10.5">
      <c r="A92" s="2" t="s">
        <v>1209</v>
      </c>
      <c r="B92" s="2" t="s">
        <v>1209</v>
      </c>
    </row>
    <row r="93" spans="1:2" ht="10.5">
      <c r="A93" s="2" t="s">
        <v>1209</v>
      </c>
      <c r="B93" s="2" t="s">
        <v>1209</v>
      </c>
    </row>
    <row r="94" spans="1:2" ht="10.5">
      <c r="A94" s="2" t="s">
        <v>1209</v>
      </c>
      <c r="B94" s="2" t="s">
        <v>1209</v>
      </c>
    </row>
    <row r="95" spans="1:2" ht="10.5">
      <c r="A95" s="2" t="s">
        <v>1209</v>
      </c>
      <c r="B95" s="2" t="s">
        <v>1209</v>
      </c>
    </row>
    <row r="96" spans="1:2" ht="10.5">
      <c r="A96" s="2" t="s">
        <v>1209</v>
      </c>
      <c r="B96" s="2" t="s">
        <v>1209</v>
      </c>
    </row>
    <row r="97" spans="1:2" ht="10.5">
      <c r="A97" s="2" t="s">
        <v>1209</v>
      </c>
      <c r="B97" s="2" t="s">
        <v>1209</v>
      </c>
    </row>
    <row r="98" spans="1:2" ht="10.5">
      <c r="A98" s="2" t="s">
        <v>1209</v>
      </c>
      <c r="B98" s="2" t="s">
        <v>1209</v>
      </c>
    </row>
    <row r="99" spans="1:2" ht="10.5">
      <c r="A99" s="2" t="s">
        <v>1209</v>
      </c>
      <c r="B99" s="2" t="s">
        <v>1209</v>
      </c>
    </row>
    <row r="100" spans="1:2" ht="10.5">
      <c r="A100" s="2" t="s">
        <v>1209</v>
      </c>
      <c r="B100" s="2" t="s">
        <v>1209</v>
      </c>
    </row>
    <row r="101" spans="1:2" ht="10.5">
      <c r="A101" s="2" t="s">
        <v>1209</v>
      </c>
      <c r="B101" s="2" t="s">
        <v>1209</v>
      </c>
    </row>
    <row r="102" spans="1:2" ht="10.5">
      <c r="A102" s="2" t="s">
        <v>1209</v>
      </c>
      <c r="B102" s="2" t="s">
        <v>1209</v>
      </c>
    </row>
    <row r="103" spans="1:2" ht="10.5">
      <c r="A103" s="2" t="s">
        <v>1209</v>
      </c>
      <c r="B103" s="2" t="s">
        <v>1209</v>
      </c>
    </row>
    <row r="104" spans="1:2" ht="10.5">
      <c r="A104" s="2" t="s">
        <v>1209</v>
      </c>
      <c r="B104" s="2" t="s">
        <v>1209</v>
      </c>
    </row>
    <row r="105" spans="1:2" ht="10.5">
      <c r="A105" s="2" t="s">
        <v>1209</v>
      </c>
      <c r="B105" s="2" t="s">
        <v>1209</v>
      </c>
    </row>
    <row r="106" spans="1:2" ht="10.5">
      <c r="A106" s="2" t="s">
        <v>1209</v>
      </c>
      <c r="B106" s="2" t="s">
        <v>1209</v>
      </c>
    </row>
    <row r="107" spans="1:2" ht="10.5">
      <c r="A107" s="2" t="s">
        <v>1209</v>
      </c>
      <c r="B107" s="2" t="s">
        <v>1209</v>
      </c>
    </row>
    <row r="108" spans="1:2" ht="10.5">
      <c r="A108" s="2" t="s">
        <v>1209</v>
      </c>
      <c r="B108" s="2" t="s">
        <v>1209</v>
      </c>
    </row>
    <row r="109" spans="1:2" ht="10.5">
      <c r="A109" s="2" t="s">
        <v>1209</v>
      </c>
      <c r="B109" s="2" t="s">
        <v>1209</v>
      </c>
    </row>
    <row r="110" spans="1:2" ht="10.5">
      <c r="A110" s="2" t="s">
        <v>1209</v>
      </c>
      <c r="B110" s="2" t="s">
        <v>1209</v>
      </c>
    </row>
    <row r="111" spans="1:2" ht="10.5">
      <c r="A111" s="2" t="s">
        <v>1209</v>
      </c>
      <c r="B111" s="2" t="s">
        <v>1209</v>
      </c>
    </row>
    <row r="112" spans="1:2" ht="10.5">
      <c r="A112" s="2" t="s">
        <v>1209</v>
      </c>
      <c r="B112" s="2" t="s">
        <v>1209</v>
      </c>
    </row>
    <row r="113" spans="1:2" ht="10.5">
      <c r="A113" s="2" t="s">
        <v>1209</v>
      </c>
      <c r="B113" s="2" t="s">
        <v>1209</v>
      </c>
    </row>
    <row r="114" spans="1:2" ht="10.5">
      <c r="A114" s="2" t="s">
        <v>1209</v>
      </c>
      <c r="B114" s="2" t="s">
        <v>1209</v>
      </c>
    </row>
    <row r="115" spans="1:2" ht="10.5">
      <c r="A115" s="2" t="s">
        <v>1209</v>
      </c>
      <c r="B115" s="2" t="s">
        <v>1209</v>
      </c>
    </row>
    <row r="116" spans="1:2" ht="10.5">
      <c r="A116" s="2" t="s">
        <v>1209</v>
      </c>
      <c r="B116" s="2" t="s">
        <v>1209</v>
      </c>
    </row>
    <row r="117" spans="1:2" ht="10.5">
      <c r="A117" s="2" t="s">
        <v>1209</v>
      </c>
      <c r="B117" s="2" t="s">
        <v>1209</v>
      </c>
    </row>
    <row r="118" spans="1:2" ht="10.5">
      <c r="A118" s="2" t="s">
        <v>1209</v>
      </c>
      <c r="B118" s="2" t="s">
        <v>1209</v>
      </c>
    </row>
    <row r="119" spans="1:2" ht="10.5">
      <c r="A119" s="2" t="s">
        <v>1209</v>
      </c>
      <c r="B119" s="2" t="s">
        <v>1209</v>
      </c>
    </row>
    <row r="120" spans="1:2" ht="10.5">
      <c r="A120" s="2" t="s">
        <v>1209</v>
      </c>
      <c r="B120" s="2" t="s">
        <v>1209</v>
      </c>
    </row>
    <row r="121" spans="1:2" ht="10.5">
      <c r="A121" s="2" t="s">
        <v>1209</v>
      </c>
      <c r="B121" s="2" t="s">
        <v>1209</v>
      </c>
    </row>
    <row r="122" spans="1:2" ht="10.5">
      <c r="A122" s="2" t="s">
        <v>1209</v>
      </c>
      <c r="B122" s="2" t="s">
        <v>1209</v>
      </c>
    </row>
    <row r="123" spans="1:2" ht="10.5">
      <c r="A123" s="2" t="s">
        <v>1209</v>
      </c>
      <c r="B123" s="2" t="s">
        <v>1209</v>
      </c>
    </row>
    <row r="124" spans="1:2" ht="10.5">
      <c r="A124" s="2" t="s">
        <v>1209</v>
      </c>
      <c r="B124" s="2" t="s">
        <v>1209</v>
      </c>
    </row>
    <row r="125" spans="1:2" ht="10.5">
      <c r="A125" s="2" t="s">
        <v>1209</v>
      </c>
      <c r="B125" s="2" t="s">
        <v>1209</v>
      </c>
    </row>
    <row r="126" spans="1:2" ht="10.5">
      <c r="A126" s="2" t="s">
        <v>1209</v>
      </c>
      <c r="B126" s="2" t="s">
        <v>1209</v>
      </c>
    </row>
    <row r="127" spans="1:2" ht="10.5">
      <c r="A127" s="2" t="s">
        <v>1209</v>
      </c>
      <c r="B127" s="2" t="s">
        <v>1209</v>
      </c>
    </row>
    <row r="128" spans="1:2" ht="10.5">
      <c r="A128" s="2" t="s">
        <v>1209</v>
      </c>
      <c r="B128" s="2" t="s">
        <v>1209</v>
      </c>
    </row>
    <row r="129" spans="1:2" ht="10.5">
      <c r="A129" s="2" t="s">
        <v>1209</v>
      </c>
      <c r="B129" s="2" t="s">
        <v>1209</v>
      </c>
    </row>
    <row r="130" spans="1:2" ht="10.5">
      <c r="A130" s="2" t="s">
        <v>1209</v>
      </c>
      <c r="B130" s="2" t="s">
        <v>1209</v>
      </c>
    </row>
    <row r="131" spans="1:2" ht="10.5">
      <c r="A131" s="2" t="s">
        <v>1209</v>
      </c>
      <c r="B131" s="2" t="s">
        <v>1209</v>
      </c>
    </row>
    <row r="132" spans="1:2" ht="10.5">
      <c r="A132" s="2" t="s">
        <v>1209</v>
      </c>
      <c r="B132" s="2" t="s">
        <v>1209</v>
      </c>
    </row>
    <row r="133" spans="1:2" ht="10.5">
      <c r="A133" s="2" t="s">
        <v>1209</v>
      </c>
      <c r="B133" s="2" t="s">
        <v>1209</v>
      </c>
    </row>
    <row r="134" spans="1:2" ht="10.5">
      <c r="A134" s="2" t="s">
        <v>1209</v>
      </c>
      <c r="B134" s="2" t="s">
        <v>1209</v>
      </c>
    </row>
    <row r="135" spans="1:2" ht="10.5">
      <c r="A135" s="2" t="s">
        <v>1209</v>
      </c>
      <c r="B135" s="2" t="s">
        <v>1209</v>
      </c>
    </row>
    <row r="136" spans="1:2" ht="10.5">
      <c r="A136" s="2" t="s">
        <v>1209</v>
      </c>
      <c r="B136" s="2" t="s">
        <v>1209</v>
      </c>
    </row>
    <row r="137" spans="1:2" ht="10.5">
      <c r="A137" s="2" t="s">
        <v>1209</v>
      </c>
      <c r="B137" s="2" t="s">
        <v>1209</v>
      </c>
    </row>
    <row r="138" spans="1:2" ht="10.5">
      <c r="A138" s="2" t="s">
        <v>1209</v>
      </c>
      <c r="B138" s="2" t="s">
        <v>1209</v>
      </c>
    </row>
    <row r="139" spans="1:2" ht="10.5">
      <c r="A139" s="2" t="s">
        <v>1209</v>
      </c>
      <c r="B139" s="2" t="s">
        <v>1209</v>
      </c>
    </row>
    <row r="140" spans="1:2" ht="10.5">
      <c r="A140" s="2" t="s">
        <v>1209</v>
      </c>
      <c r="B140" s="2" t="s">
        <v>1209</v>
      </c>
    </row>
    <row r="141" spans="1:2" ht="10.5">
      <c r="A141" s="2" t="s">
        <v>1209</v>
      </c>
      <c r="B141" s="2" t="s">
        <v>1209</v>
      </c>
    </row>
    <row r="142" spans="1:2" ht="10.5">
      <c r="A142" s="2" t="s">
        <v>1209</v>
      </c>
      <c r="B142" s="2" t="s">
        <v>1209</v>
      </c>
    </row>
    <row r="143" spans="1:2" ht="10.5">
      <c r="A143" s="2" t="s">
        <v>1209</v>
      </c>
      <c r="B143" s="2" t="s">
        <v>1209</v>
      </c>
    </row>
    <row r="144" spans="1:2" ht="10.5">
      <c r="A144" s="2" t="s">
        <v>1209</v>
      </c>
      <c r="B144" s="2" t="s">
        <v>1209</v>
      </c>
    </row>
    <row r="145" spans="1:2" ht="10.5">
      <c r="A145" s="2" t="s">
        <v>1209</v>
      </c>
      <c r="B145" s="2" t="s">
        <v>1209</v>
      </c>
    </row>
    <row r="146" spans="1:2" ht="10.5">
      <c r="A146" s="2" t="s">
        <v>1209</v>
      </c>
      <c r="B146" s="2" t="s">
        <v>1209</v>
      </c>
    </row>
    <row r="147" spans="1:2" ht="10.5">
      <c r="A147" s="2" t="s">
        <v>1209</v>
      </c>
      <c r="B147" s="2" t="s">
        <v>1209</v>
      </c>
    </row>
    <row r="148" spans="1:2" ht="10.5">
      <c r="A148" s="2" t="s">
        <v>1209</v>
      </c>
      <c r="B148" s="2" t="s">
        <v>1209</v>
      </c>
    </row>
    <row r="149" spans="1:2" ht="10.5">
      <c r="A149" s="2" t="s">
        <v>1209</v>
      </c>
      <c r="B149" s="2" t="s">
        <v>1209</v>
      </c>
    </row>
    <row r="150" spans="1:2" ht="10.5">
      <c r="A150" s="2" t="s">
        <v>1209</v>
      </c>
      <c r="B150" s="2" t="s">
        <v>1209</v>
      </c>
    </row>
    <row r="151" spans="1:2" ht="10.5">
      <c r="A151" s="2" t="s">
        <v>1209</v>
      </c>
      <c r="B151" s="2" t="s">
        <v>1209</v>
      </c>
    </row>
    <row r="152" spans="1:2" ht="10.5">
      <c r="A152" s="2" t="s">
        <v>1209</v>
      </c>
      <c r="B152" s="2" t="s">
        <v>1209</v>
      </c>
    </row>
    <row r="153" spans="1:2" ht="10.5">
      <c r="A153" s="2" t="s">
        <v>1209</v>
      </c>
      <c r="B153" s="2" t="s">
        <v>1209</v>
      </c>
    </row>
    <row r="154" spans="1:2" ht="10.5">
      <c r="A154" s="2" t="s">
        <v>1209</v>
      </c>
      <c r="B154" s="2" t="s">
        <v>1209</v>
      </c>
    </row>
    <row r="155" spans="1:2" ht="10.5">
      <c r="A155" s="2" t="s">
        <v>1209</v>
      </c>
      <c r="B155" s="2" t="s">
        <v>1209</v>
      </c>
    </row>
    <row r="156" spans="1:2" ht="10.5">
      <c r="A156" s="2" t="s">
        <v>1209</v>
      </c>
      <c r="B156" s="2" t="s">
        <v>1209</v>
      </c>
    </row>
    <row r="157" spans="1:2" ht="10.5">
      <c r="A157" s="2" t="s">
        <v>1209</v>
      </c>
      <c r="B157" s="2" t="s">
        <v>1209</v>
      </c>
    </row>
    <row r="158" spans="1:2" ht="10.5">
      <c r="A158" s="2" t="s">
        <v>1209</v>
      </c>
      <c r="B158" s="2" t="s">
        <v>1209</v>
      </c>
    </row>
    <row r="159" spans="1:2" ht="10.5">
      <c r="A159" s="2" t="s">
        <v>1209</v>
      </c>
      <c r="B159" s="2" t="s">
        <v>1209</v>
      </c>
    </row>
    <row r="160" spans="1:2" ht="10.5">
      <c r="A160" s="2" t="s">
        <v>1209</v>
      </c>
      <c r="B160" s="2" t="s">
        <v>1209</v>
      </c>
    </row>
    <row r="161" spans="1:2" ht="10.5">
      <c r="A161" s="2" t="s">
        <v>1209</v>
      </c>
      <c r="B161" s="2" t="s">
        <v>1209</v>
      </c>
    </row>
    <row r="162" spans="1:2" ht="10.5">
      <c r="A162" s="2" t="s">
        <v>1209</v>
      </c>
      <c r="B162" s="2" t="s">
        <v>1209</v>
      </c>
    </row>
    <row r="163" spans="1:2" ht="10.5">
      <c r="A163" s="2" t="s">
        <v>1209</v>
      </c>
      <c r="B163" s="2" t="s">
        <v>1209</v>
      </c>
    </row>
    <row r="164" spans="1:2" ht="10.5">
      <c r="A164" s="2" t="s">
        <v>1209</v>
      </c>
      <c r="B164" s="2" t="s">
        <v>1209</v>
      </c>
    </row>
    <row r="165" spans="1:2" ht="10.5">
      <c r="A165" s="2" t="s">
        <v>1209</v>
      </c>
      <c r="B165" s="2" t="s">
        <v>1209</v>
      </c>
    </row>
    <row r="166" spans="1:2" ht="10.5">
      <c r="A166" s="2" t="s">
        <v>1209</v>
      </c>
      <c r="B166" s="2" t="s">
        <v>1209</v>
      </c>
    </row>
    <row r="167" spans="1:2" ht="10.5">
      <c r="A167" s="2" t="s">
        <v>1209</v>
      </c>
      <c r="B167" s="2" t="s">
        <v>1209</v>
      </c>
    </row>
    <row r="168" spans="1:2" ht="10.5">
      <c r="A168" s="2" t="s">
        <v>1209</v>
      </c>
      <c r="B168" s="2" t="s">
        <v>1209</v>
      </c>
    </row>
    <row r="169" spans="1:2" ht="10.5">
      <c r="A169" s="2" t="s">
        <v>1209</v>
      </c>
      <c r="B169" s="2" t="s">
        <v>1209</v>
      </c>
    </row>
    <row r="170" spans="1:2" ht="10.5">
      <c r="A170" s="2" t="s">
        <v>1209</v>
      </c>
      <c r="B170" s="2" t="s">
        <v>1209</v>
      </c>
    </row>
    <row r="171" spans="1:2" ht="10.5">
      <c r="A171" s="2" t="s">
        <v>1209</v>
      </c>
      <c r="B171" s="2" t="s">
        <v>1209</v>
      </c>
    </row>
    <row r="172" spans="1:2" ht="10.5">
      <c r="A172" s="2" t="s">
        <v>1209</v>
      </c>
      <c r="B172" s="2" t="s">
        <v>1209</v>
      </c>
    </row>
    <row r="173" spans="1:2" ht="10.5">
      <c r="A173" s="2" t="s">
        <v>1209</v>
      </c>
      <c r="B173" s="2" t="s">
        <v>1209</v>
      </c>
    </row>
    <row r="174" spans="1:2" ht="10.5">
      <c r="A174" s="2" t="s">
        <v>1209</v>
      </c>
      <c r="B174" s="2" t="s">
        <v>1209</v>
      </c>
    </row>
    <row r="175" spans="1:2" ht="10.5">
      <c r="A175" s="2" t="s">
        <v>1209</v>
      </c>
      <c r="B175" s="2" t="s">
        <v>1209</v>
      </c>
    </row>
    <row r="176" spans="1:2" ht="10.5">
      <c r="A176" s="2" t="s">
        <v>1209</v>
      </c>
      <c r="B176" s="2" t="s">
        <v>1209</v>
      </c>
    </row>
    <row r="177" spans="1:2" ht="10.5">
      <c r="A177" s="2" t="s">
        <v>1209</v>
      </c>
      <c r="B177" s="2" t="s">
        <v>1209</v>
      </c>
    </row>
    <row r="178" spans="1:2" ht="10.5">
      <c r="A178" s="2" t="s">
        <v>1209</v>
      </c>
      <c r="B178" s="2" t="s">
        <v>1209</v>
      </c>
    </row>
    <row r="179" spans="1:2" ht="10.5">
      <c r="A179" s="2" t="s">
        <v>1209</v>
      </c>
      <c r="B179" s="2" t="s">
        <v>1209</v>
      </c>
    </row>
    <row r="180" spans="1:2" ht="10.5">
      <c r="A180" s="2" t="s">
        <v>1209</v>
      </c>
      <c r="B180" s="2" t="s">
        <v>1209</v>
      </c>
    </row>
    <row r="181" spans="1:2" ht="10.5">
      <c r="A181" s="2" t="s">
        <v>1209</v>
      </c>
      <c r="B181" s="2" t="s">
        <v>1209</v>
      </c>
    </row>
    <row r="182" spans="1:2" ht="10.5">
      <c r="A182" s="2" t="s">
        <v>1209</v>
      </c>
      <c r="B182" s="2" t="s">
        <v>1209</v>
      </c>
    </row>
    <row r="183" spans="1:2" ht="10.5">
      <c r="A183" s="2" t="s">
        <v>1209</v>
      </c>
      <c r="B183" s="2" t="s">
        <v>1209</v>
      </c>
    </row>
    <row r="184" spans="1:2" ht="10.5">
      <c r="A184" s="2" t="s">
        <v>1209</v>
      </c>
      <c r="B184" s="2" t="s">
        <v>1209</v>
      </c>
    </row>
    <row r="185" spans="1:2" ht="10.5">
      <c r="A185" s="2" t="s">
        <v>1209</v>
      </c>
      <c r="B185" s="2" t="s">
        <v>1209</v>
      </c>
    </row>
    <row r="186" spans="1:2" ht="10.5">
      <c r="A186" s="2" t="s">
        <v>1209</v>
      </c>
      <c r="B186" s="2" t="s">
        <v>1209</v>
      </c>
    </row>
    <row r="187" spans="1:2" ht="10.5">
      <c r="A187" s="2" t="s">
        <v>1209</v>
      </c>
      <c r="B187" s="2" t="s">
        <v>1209</v>
      </c>
    </row>
    <row r="188" spans="1:2" ht="10.5">
      <c r="A188" s="2" t="s">
        <v>1209</v>
      </c>
      <c r="B188" s="2" t="s">
        <v>1209</v>
      </c>
    </row>
    <row r="189" spans="1:2" ht="10.5">
      <c r="A189" s="2" t="s">
        <v>1209</v>
      </c>
      <c r="B189" s="2" t="s">
        <v>1209</v>
      </c>
    </row>
    <row r="190" spans="1:2" ht="10.5">
      <c r="A190" s="2" t="s">
        <v>1209</v>
      </c>
      <c r="B190" s="2" t="s">
        <v>1209</v>
      </c>
    </row>
    <row r="191" spans="1:2" ht="10.5">
      <c r="A191" s="2" t="s">
        <v>1209</v>
      </c>
      <c r="B191" s="2" t="s">
        <v>1209</v>
      </c>
    </row>
    <row r="192" spans="1:2" ht="10.5">
      <c r="A192" s="2" t="s">
        <v>1209</v>
      </c>
      <c r="B192" s="2" t="s">
        <v>1209</v>
      </c>
    </row>
    <row r="193" spans="1:2" ht="10.5">
      <c r="A193" s="2" t="s">
        <v>1209</v>
      </c>
      <c r="B193" s="2" t="s">
        <v>1209</v>
      </c>
    </row>
    <row r="194" spans="1:2" ht="10.5">
      <c r="A194" s="2" t="s">
        <v>1209</v>
      </c>
      <c r="B194" s="2" t="s">
        <v>1209</v>
      </c>
    </row>
    <row r="195" spans="1:2" ht="10.5">
      <c r="A195" s="2" t="s">
        <v>1209</v>
      </c>
      <c r="B195" s="2" t="s">
        <v>1209</v>
      </c>
    </row>
    <row r="196" spans="1:2" ht="10.5">
      <c r="A196" s="2" t="s">
        <v>1209</v>
      </c>
      <c r="B196" s="2" t="s">
        <v>1209</v>
      </c>
    </row>
    <row r="197" spans="1:2" ht="10.5">
      <c r="A197" s="2" t="s">
        <v>1209</v>
      </c>
      <c r="B197" s="2" t="s">
        <v>1209</v>
      </c>
    </row>
    <row r="198" spans="1:2" ht="10.5">
      <c r="A198" s="2" t="s">
        <v>1209</v>
      </c>
      <c r="B198" s="2" t="s">
        <v>1209</v>
      </c>
    </row>
    <row r="199" spans="1:2" ht="10.5">
      <c r="A199" s="2" t="s">
        <v>1209</v>
      </c>
      <c r="B199" s="2" t="s">
        <v>1209</v>
      </c>
    </row>
    <row r="200" spans="1:2" ht="10.5">
      <c r="A200" s="2" t="s">
        <v>1209</v>
      </c>
      <c r="B200" s="2" t="s">
        <v>1209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wsPrograma"/>
  <dimension ref="A1:D200"/>
  <sheetViews>
    <sheetView zoomScalePageLayoutView="0" workbookViewId="0" topLeftCell="A1">
      <selection activeCell="B6" sqref="B6"/>
    </sheetView>
  </sheetViews>
  <sheetFormatPr defaultColWidth="9.33203125" defaultRowHeight="10.5"/>
  <cols>
    <col min="1" max="16384" width="9.33203125" style="2" customWidth="1"/>
  </cols>
  <sheetData>
    <row r="1" spans="1:4" ht="12.75">
      <c r="A1" s="5" t="s">
        <v>32</v>
      </c>
      <c r="B1" s="2" t="s">
        <v>1172</v>
      </c>
      <c r="C1" s="7"/>
      <c r="D1" s="7"/>
    </row>
    <row r="2" spans="1:2" ht="10.5">
      <c r="A2" s="2" t="s">
        <v>1210</v>
      </c>
      <c r="B2" s="2" t="s">
        <v>1211</v>
      </c>
    </row>
    <row r="3" spans="1:2" ht="10.5">
      <c r="A3" s="2" t="s">
        <v>1212</v>
      </c>
      <c r="B3" s="2" t="s">
        <v>1213</v>
      </c>
    </row>
    <row r="4" spans="1:2" ht="10.5">
      <c r="A4" s="2" t="s">
        <v>1214</v>
      </c>
      <c r="B4" s="2" t="s">
        <v>1215</v>
      </c>
    </row>
    <row r="5" spans="1:2" ht="10.5">
      <c r="A5" s="2" t="s">
        <v>1216</v>
      </c>
      <c r="B5" s="2" t="s">
        <v>1217</v>
      </c>
    </row>
    <row r="6" spans="1:2" ht="10.5">
      <c r="A6" s="2" t="s">
        <v>1218</v>
      </c>
      <c r="B6" s="2" t="s">
        <v>1219</v>
      </c>
    </row>
    <row r="7" spans="1:2" ht="10.5">
      <c r="A7" s="2" t="s">
        <v>1220</v>
      </c>
      <c r="B7" s="2" t="s">
        <v>1221</v>
      </c>
    </row>
    <row r="8" spans="1:2" ht="10.5">
      <c r="A8" s="2" t="s">
        <v>1222</v>
      </c>
      <c r="B8" s="2" t="s">
        <v>1223</v>
      </c>
    </row>
    <row r="9" spans="1:2" ht="10.5">
      <c r="A9" s="2" t="s">
        <v>1224</v>
      </c>
      <c r="B9" s="2" t="s">
        <v>1225</v>
      </c>
    </row>
    <row r="10" spans="1:2" ht="10.5">
      <c r="A10" s="2" t="s">
        <v>1226</v>
      </c>
      <c r="B10" s="2" t="s">
        <v>1227</v>
      </c>
    </row>
    <row r="11" spans="1:2" ht="10.5">
      <c r="A11" s="2" t="s">
        <v>1228</v>
      </c>
      <c r="B11" s="2" t="s">
        <v>1229</v>
      </c>
    </row>
    <row r="12" spans="1:2" ht="10.5">
      <c r="A12" s="2" t="s">
        <v>1230</v>
      </c>
      <c r="B12" s="2" t="s">
        <v>1231</v>
      </c>
    </row>
    <row r="13" spans="1:2" ht="10.5">
      <c r="A13" s="2" t="s">
        <v>1232</v>
      </c>
      <c r="B13" s="2" t="s">
        <v>1233</v>
      </c>
    </row>
    <row r="14" spans="1:2" ht="10.5">
      <c r="A14" s="2" t="s">
        <v>1234</v>
      </c>
      <c r="B14" s="2" t="s">
        <v>1235</v>
      </c>
    </row>
    <row r="15" spans="1:2" ht="10.5">
      <c r="A15" s="2" t="s">
        <v>1236</v>
      </c>
      <c r="B15" s="2" t="s">
        <v>1237</v>
      </c>
    </row>
    <row r="16" spans="1:2" ht="10.5">
      <c r="A16" s="2" t="s">
        <v>1238</v>
      </c>
      <c r="B16" s="2" t="s">
        <v>1239</v>
      </c>
    </row>
    <row r="17" spans="1:2" ht="10.5">
      <c r="A17" s="2" t="s">
        <v>1240</v>
      </c>
      <c r="B17" s="2" t="s">
        <v>1241</v>
      </c>
    </row>
    <row r="18" spans="1:2" ht="10.5">
      <c r="A18" s="2" t="s">
        <v>1242</v>
      </c>
      <c r="B18" s="2" t="s">
        <v>1243</v>
      </c>
    </row>
    <row r="19" spans="1:2" ht="10.5">
      <c r="A19" s="2" t="s">
        <v>1244</v>
      </c>
      <c r="B19" s="2" t="s">
        <v>1245</v>
      </c>
    </row>
    <row r="20" spans="1:2" ht="10.5">
      <c r="A20" s="2" t="s">
        <v>1246</v>
      </c>
      <c r="B20" s="2" t="s">
        <v>1239</v>
      </c>
    </row>
    <row r="21" spans="1:2" ht="10.5">
      <c r="A21" s="2" t="s">
        <v>1247</v>
      </c>
      <c r="B21" s="2" t="s">
        <v>1248</v>
      </c>
    </row>
    <row r="22" spans="1:2" ht="10.5">
      <c r="A22" s="2" t="s">
        <v>1249</v>
      </c>
      <c r="B22" s="2" t="s">
        <v>1250</v>
      </c>
    </row>
    <row r="23" spans="1:2" ht="10.5">
      <c r="A23" s="2" t="s">
        <v>1251</v>
      </c>
      <c r="B23" s="2" t="s">
        <v>1252</v>
      </c>
    </row>
    <row r="24" spans="1:2" ht="10.5">
      <c r="A24" s="2" t="s">
        <v>1253</v>
      </c>
      <c r="B24" s="2" t="s">
        <v>1254</v>
      </c>
    </row>
    <row r="25" spans="1:2" ht="10.5">
      <c r="A25" s="2" t="s">
        <v>1255</v>
      </c>
      <c r="B25" s="2" t="s">
        <v>1256</v>
      </c>
    </row>
    <row r="26" spans="1:2" ht="10.5">
      <c r="A26" s="2" t="s">
        <v>1257</v>
      </c>
      <c r="B26" s="2" t="s">
        <v>1258</v>
      </c>
    </row>
    <row r="27" spans="1:2" ht="10.5">
      <c r="A27" s="2" t="s">
        <v>1259</v>
      </c>
      <c r="B27" s="2" t="s">
        <v>1260</v>
      </c>
    </row>
    <row r="28" spans="1:2" ht="10.5">
      <c r="A28" s="2" t="s">
        <v>1261</v>
      </c>
      <c r="B28" s="2" t="s">
        <v>1262</v>
      </c>
    </row>
    <row r="29" spans="1:2" ht="10.5">
      <c r="A29" s="2" t="s">
        <v>1263</v>
      </c>
      <c r="B29" s="2" t="s">
        <v>1264</v>
      </c>
    </row>
    <row r="30" spans="1:2" ht="10.5">
      <c r="A30" s="2" t="s">
        <v>1265</v>
      </c>
      <c r="B30" s="2" t="s">
        <v>1262</v>
      </c>
    </row>
    <row r="31" spans="1:2" ht="10.5">
      <c r="A31" s="2" t="s">
        <v>1266</v>
      </c>
      <c r="B31" s="2" t="s">
        <v>1264</v>
      </c>
    </row>
    <row r="32" spans="1:2" ht="10.5">
      <c r="A32" s="2" t="s">
        <v>1267</v>
      </c>
      <c r="B32" s="2" t="s">
        <v>1268</v>
      </c>
    </row>
    <row r="33" spans="1:2" ht="10.5">
      <c r="A33" s="2" t="s">
        <v>1269</v>
      </c>
      <c r="B33" s="2" t="s">
        <v>1270</v>
      </c>
    </row>
    <row r="34" spans="1:2" ht="10.5">
      <c r="A34" s="2" t="s">
        <v>1271</v>
      </c>
      <c r="B34" s="2" t="s">
        <v>1272</v>
      </c>
    </row>
    <row r="35" spans="1:2" ht="10.5">
      <c r="A35" s="2" t="s">
        <v>1273</v>
      </c>
      <c r="B35" s="2" t="s">
        <v>1274</v>
      </c>
    </row>
    <row r="36" spans="1:2" ht="10.5">
      <c r="A36" s="2" t="s">
        <v>1275</v>
      </c>
      <c r="B36" s="2" t="s">
        <v>1276</v>
      </c>
    </row>
    <row r="37" spans="1:2" ht="10.5">
      <c r="A37" s="2" t="s">
        <v>1277</v>
      </c>
      <c r="B37" s="2" t="s">
        <v>1278</v>
      </c>
    </row>
    <row r="38" spans="1:2" ht="10.5">
      <c r="A38" s="2" t="s">
        <v>1279</v>
      </c>
      <c r="B38" s="2" t="s">
        <v>1280</v>
      </c>
    </row>
    <row r="39" spans="1:2" ht="10.5">
      <c r="A39" s="2" t="s">
        <v>1281</v>
      </c>
      <c r="B39" s="2" t="s">
        <v>1282</v>
      </c>
    </row>
    <row r="40" spans="1:2" ht="10.5">
      <c r="A40" s="2" t="s">
        <v>1283</v>
      </c>
      <c r="B40" s="2" t="s">
        <v>1252</v>
      </c>
    </row>
    <row r="41" spans="1:2" ht="10.5">
      <c r="A41" s="2" t="s">
        <v>1208</v>
      </c>
      <c r="B41" s="2" t="s">
        <v>1208</v>
      </c>
    </row>
    <row r="42" spans="1:2" ht="10.5">
      <c r="A42" s="2" t="s">
        <v>1209</v>
      </c>
      <c r="B42" s="2" t="s">
        <v>1209</v>
      </c>
    </row>
    <row r="43" spans="1:2" ht="10.5">
      <c r="A43" s="2" t="s">
        <v>1209</v>
      </c>
      <c r="B43" s="2" t="s">
        <v>1209</v>
      </c>
    </row>
    <row r="44" spans="1:2" ht="10.5">
      <c r="A44" s="2" t="s">
        <v>1209</v>
      </c>
      <c r="B44" s="2" t="s">
        <v>1209</v>
      </c>
    </row>
    <row r="45" spans="1:2" ht="10.5">
      <c r="A45" s="2" t="s">
        <v>1209</v>
      </c>
      <c r="B45" s="2" t="s">
        <v>1209</v>
      </c>
    </row>
    <row r="46" spans="1:2" ht="10.5">
      <c r="A46" s="2" t="s">
        <v>1209</v>
      </c>
      <c r="B46" s="2" t="s">
        <v>1209</v>
      </c>
    </row>
    <row r="47" spans="1:2" ht="10.5">
      <c r="A47" s="2" t="s">
        <v>1209</v>
      </c>
      <c r="B47" s="2" t="s">
        <v>1209</v>
      </c>
    </row>
    <row r="48" spans="1:2" ht="10.5">
      <c r="A48" s="2" t="s">
        <v>1209</v>
      </c>
      <c r="B48" s="2" t="s">
        <v>1209</v>
      </c>
    </row>
    <row r="49" spans="1:2" ht="10.5">
      <c r="A49" s="2" t="s">
        <v>1209</v>
      </c>
      <c r="B49" s="2" t="s">
        <v>1209</v>
      </c>
    </row>
    <row r="50" spans="1:2" ht="10.5">
      <c r="A50" s="2" t="s">
        <v>1209</v>
      </c>
      <c r="B50" s="2" t="s">
        <v>1209</v>
      </c>
    </row>
    <row r="51" spans="1:2" ht="10.5">
      <c r="A51" s="2" t="s">
        <v>1209</v>
      </c>
      <c r="B51" s="2" t="s">
        <v>1209</v>
      </c>
    </row>
    <row r="52" spans="1:2" ht="10.5">
      <c r="A52" s="2" t="s">
        <v>1209</v>
      </c>
      <c r="B52" s="2" t="s">
        <v>1209</v>
      </c>
    </row>
    <row r="53" spans="1:2" ht="10.5">
      <c r="A53" s="2" t="s">
        <v>1209</v>
      </c>
      <c r="B53" s="2" t="s">
        <v>1209</v>
      </c>
    </row>
    <row r="54" spans="1:2" ht="10.5">
      <c r="A54" s="2" t="s">
        <v>1209</v>
      </c>
      <c r="B54" s="2" t="s">
        <v>1209</v>
      </c>
    </row>
    <row r="55" spans="1:2" ht="10.5">
      <c r="A55" s="2" t="s">
        <v>1209</v>
      </c>
      <c r="B55" s="2" t="s">
        <v>1209</v>
      </c>
    </row>
    <row r="56" spans="1:2" ht="10.5">
      <c r="A56" s="2" t="s">
        <v>1209</v>
      </c>
      <c r="B56" s="2" t="s">
        <v>1209</v>
      </c>
    </row>
    <row r="57" spans="1:2" ht="10.5">
      <c r="A57" s="2" t="s">
        <v>1209</v>
      </c>
      <c r="B57" s="2" t="s">
        <v>1209</v>
      </c>
    </row>
    <row r="58" spans="1:2" ht="10.5">
      <c r="A58" s="2" t="s">
        <v>1209</v>
      </c>
      <c r="B58" s="2" t="s">
        <v>1209</v>
      </c>
    </row>
    <row r="59" spans="1:2" ht="10.5">
      <c r="A59" s="2" t="s">
        <v>1209</v>
      </c>
      <c r="B59" s="2" t="s">
        <v>1209</v>
      </c>
    </row>
    <row r="60" spans="1:2" ht="10.5">
      <c r="A60" s="2" t="s">
        <v>1209</v>
      </c>
      <c r="B60" s="2" t="s">
        <v>1209</v>
      </c>
    </row>
    <row r="61" spans="1:2" ht="10.5">
      <c r="A61" s="2" t="s">
        <v>1209</v>
      </c>
      <c r="B61" s="2" t="s">
        <v>1209</v>
      </c>
    </row>
    <row r="62" spans="1:2" ht="10.5">
      <c r="A62" s="2" t="s">
        <v>1209</v>
      </c>
      <c r="B62" s="2" t="s">
        <v>1209</v>
      </c>
    </row>
    <row r="63" spans="1:2" ht="10.5">
      <c r="A63" s="2" t="s">
        <v>1209</v>
      </c>
      <c r="B63" s="2" t="s">
        <v>1209</v>
      </c>
    </row>
    <row r="64" spans="1:2" ht="10.5">
      <c r="A64" s="2" t="s">
        <v>1209</v>
      </c>
      <c r="B64" s="2" t="s">
        <v>1209</v>
      </c>
    </row>
    <row r="65" spans="1:2" ht="10.5">
      <c r="A65" s="2" t="s">
        <v>1209</v>
      </c>
      <c r="B65" s="2" t="s">
        <v>1209</v>
      </c>
    </row>
    <row r="66" spans="1:2" ht="10.5">
      <c r="A66" s="2" t="s">
        <v>1209</v>
      </c>
      <c r="B66" s="2" t="s">
        <v>1209</v>
      </c>
    </row>
    <row r="67" spans="1:2" ht="10.5">
      <c r="A67" s="2" t="s">
        <v>1209</v>
      </c>
      <c r="B67" s="2" t="s">
        <v>1209</v>
      </c>
    </row>
    <row r="68" spans="1:2" ht="10.5">
      <c r="A68" s="2" t="s">
        <v>1209</v>
      </c>
      <c r="B68" s="2" t="s">
        <v>1209</v>
      </c>
    </row>
    <row r="69" spans="1:2" ht="10.5">
      <c r="A69" s="2" t="s">
        <v>1209</v>
      </c>
      <c r="B69" s="2" t="s">
        <v>1209</v>
      </c>
    </row>
    <row r="70" spans="1:2" ht="10.5">
      <c r="A70" s="2" t="s">
        <v>1209</v>
      </c>
      <c r="B70" s="2" t="s">
        <v>1209</v>
      </c>
    </row>
    <row r="71" spans="1:2" ht="10.5">
      <c r="A71" s="2" t="s">
        <v>1209</v>
      </c>
      <c r="B71" s="2" t="s">
        <v>1209</v>
      </c>
    </row>
    <row r="72" spans="1:2" ht="10.5">
      <c r="A72" s="2" t="s">
        <v>1209</v>
      </c>
      <c r="B72" s="2" t="s">
        <v>1209</v>
      </c>
    </row>
    <row r="73" spans="1:2" ht="10.5">
      <c r="A73" s="2" t="s">
        <v>1209</v>
      </c>
      <c r="B73" s="2" t="s">
        <v>1209</v>
      </c>
    </row>
    <row r="74" spans="1:2" ht="10.5">
      <c r="A74" s="2" t="s">
        <v>1209</v>
      </c>
      <c r="B74" s="2" t="s">
        <v>1209</v>
      </c>
    </row>
    <row r="75" spans="1:2" ht="10.5">
      <c r="A75" s="2" t="s">
        <v>1209</v>
      </c>
      <c r="B75" s="2" t="s">
        <v>1209</v>
      </c>
    </row>
    <row r="76" spans="1:2" ht="10.5">
      <c r="A76" s="2" t="s">
        <v>1209</v>
      </c>
      <c r="B76" s="2" t="s">
        <v>1209</v>
      </c>
    </row>
    <row r="77" spans="1:2" ht="10.5">
      <c r="A77" s="2" t="s">
        <v>1209</v>
      </c>
      <c r="B77" s="2" t="s">
        <v>1209</v>
      </c>
    </row>
    <row r="78" spans="1:2" ht="10.5">
      <c r="A78" s="2" t="s">
        <v>1209</v>
      </c>
      <c r="B78" s="2" t="s">
        <v>1209</v>
      </c>
    </row>
    <row r="79" spans="1:2" ht="10.5">
      <c r="A79" s="2" t="s">
        <v>1209</v>
      </c>
      <c r="B79" s="2" t="s">
        <v>1209</v>
      </c>
    </row>
    <row r="80" spans="1:2" ht="10.5">
      <c r="A80" s="2" t="s">
        <v>1209</v>
      </c>
      <c r="B80" s="2" t="s">
        <v>1209</v>
      </c>
    </row>
    <row r="81" spans="1:2" ht="10.5">
      <c r="A81" s="2" t="s">
        <v>1209</v>
      </c>
      <c r="B81" s="2" t="s">
        <v>1209</v>
      </c>
    </row>
    <row r="82" spans="1:2" ht="10.5">
      <c r="A82" s="2" t="s">
        <v>1209</v>
      </c>
      <c r="B82" s="2" t="s">
        <v>1209</v>
      </c>
    </row>
    <row r="83" spans="1:2" ht="10.5">
      <c r="A83" s="2" t="s">
        <v>1209</v>
      </c>
      <c r="B83" s="2" t="s">
        <v>1209</v>
      </c>
    </row>
    <row r="84" spans="1:2" ht="10.5">
      <c r="A84" s="2" t="s">
        <v>1209</v>
      </c>
      <c r="B84" s="2" t="s">
        <v>1209</v>
      </c>
    </row>
    <row r="85" spans="1:2" ht="10.5">
      <c r="A85" s="2" t="s">
        <v>1209</v>
      </c>
      <c r="B85" s="2" t="s">
        <v>1209</v>
      </c>
    </row>
    <row r="86" spans="1:2" ht="10.5">
      <c r="A86" s="2" t="s">
        <v>1209</v>
      </c>
      <c r="B86" s="2" t="s">
        <v>1209</v>
      </c>
    </row>
    <row r="87" spans="1:2" ht="10.5">
      <c r="A87" s="2" t="s">
        <v>1209</v>
      </c>
      <c r="B87" s="2" t="s">
        <v>1209</v>
      </c>
    </row>
    <row r="88" spans="1:2" ht="10.5">
      <c r="A88" s="2" t="s">
        <v>1209</v>
      </c>
      <c r="B88" s="2" t="s">
        <v>1209</v>
      </c>
    </row>
    <row r="89" spans="1:2" ht="10.5">
      <c r="A89" s="2" t="s">
        <v>1209</v>
      </c>
      <c r="B89" s="2" t="s">
        <v>1209</v>
      </c>
    </row>
    <row r="90" spans="1:2" ht="10.5">
      <c r="A90" s="2" t="s">
        <v>1209</v>
      </c>
      <c r="B90" s="2" t="s">
        <v>1209</v>
      </c>
    </row>
    <row r="91" spans="1:2" ht="10.5">
      <c r="A91" s="2" t="s">
        <v>1209</v>
      </c>
      <c r="B91" s="2" t="s">
        <v>1209</v>
      </c>
    </row>
    <row r="92" spans="1:2" ht="10.5">
      <c r="A92" s="2" t="s">
        <v>1209</v>
      </c>
      <c r="B92" s="2" t="s">
        <v>1209</v>
      </c>
    </row>
    <row r="93" spans="1:2" ht="10.5">
      <c r="A93" s="2" t="s">
        <v>1209</v>
      </c>
      <c r="B93" s="2" t="s">
        <v>1209</v>
      </c>
    </row>
    <row r="94" spans="1:2" ht="10.5">
      <c r="A94" s="2" t="s">
        <v>1209</v>
      </c>
      <c r="B94" s="2" t="s">
        <v>1209</v>
      </c>
    </row>
    <row r="95" spans="1:2" ht="10.5">
      <c r="A95" s="2" t="s">
        <v>1209</v>
      </c>
      <c r="B95" s="2" t="s">
        <v>1209</v>
      </c>
    </row>
    <row r="96" spans="1:2" ht="10.5">
      <c r="A96" s="2" t="s">
        <v>1209</v>
      </c>
      <c r="B96" s="2" t="s">
        <v>1209</v>
      </c>
    </row>
    <row r="97" spans="1:2" ht="10.5">
      <c r="A97" s="2" t="s">
        <v>1209</v>
      </c>
      <c r="B97" s="2" t="s">
        <v>1209</v>
      </c>
    </row>
    <row r="98" spans="1:2" ht="10.5">
      <c r="A98" s="2" t="s">
        <v>1209</v>
      </c>
      <c r="B98" s="2" t="s">
        <v>1209</v>
      </c>
    </row>
    <row r="99" spans="1:2" ht="10.5">
      <c r="A99" s="2" t="s">
        <v>1209</v>
      </c>
      <c r="B99" s="2" t="s">
        <v>1209</v>
      </c>
    </row>
    <row r="100" spans="1:2" ht="10.5">
      <c r="A100" s="2" t="s">
        <v>1209</v>
      </c>
      <c r="B100" s="2" t="s">
        <v>1209</v>
      </c>
    </row>
    <row r="101" spans="1:2" ht="10.5">
      <c r="A101" s="2" t="s">
        <v>1209</v>
      </c>
      <c r="B101" s="2" t="s">
        <v>1209</v>
      </c>
    </row>
    <row r="102" spans="1:2" ht="10.5">
      <c r="A102" s="2" t="s">
        <v>1209</v>
      </c>
      <c r="B102" s="2" t="s">
        <v>1209</v>
      </c>
    </row>
    <row r="103" spans="1:2" ht="10.5">
      <c r="A103" s="2" t="s">
        <v>1209</v>
      </c>
      <c r="B103" s="2" t="s">
        <v>1209</v>
      </c>
    </row>
    <row r="104" spans="1:2" ht="10.5">
      <c r="A104" s="2" t="s">
        <v>1209</v>
      </c>
      <c r="B104" s="2" t="s">
        <v>1209</v>
      </c>
    </row>
    <row r="105" spans="1:2" ht="10.5">
      <c r="A105" s="2" t="s">
        <v>1209</v>
      </c>
      <c r="B105" s="2" t="s">
        <v>1209</v>
      </c>
    </row>
    <row r="106" spans="1:2" ht="10.5">
      <c r="A106" s="2" t="s">
        <v>1209</v>
      </c>
      <c r="B106" s="2" t="s">
        <v>1209</v>
      </c>
    </row>
    <row r="107" spans="1:2" ht="10.5">
      <c r="A107" s="2" t="s">
        <v>1209</v>
      </c>
      <c r="B107" s="2" t="s">
        <v>1209</v>
      </c>
    </row>
    <row r="108" spans="1:2" ht="10.5">
      <c r="A108" s="2" t="s">
        <v>1209</v>
      </c>
      <c r="B108" s="2" t="s">
        <v>1209</v>
      </c>
    </row>
    <row r="109" spans="1:2" ht="10.5">
      <c r="A109" s="2" t="s">
        <v>1209</v>
      </c>
      <c r="B109" s="2" t="s">
        <v>1209</v>
      </c>
    </row>
    <row r="110" spans="1:2" ht="10.5">
      <c r="A110" s="2" t="s">
        <v>1209</v>
      </c>
      <c r="B110" s="2" t="s">
        <v>1209</v>
      </c>
    </row>
    <row r="111" spans="1:2" ht="10.5">
      <c r="A111" s="2" t="s">
        <v>1209</v>
      </c>
      <c r="B111" s="2" t="s">
        <v>1209</v>
      </c>
    </row>
    <row r="112" spans="1:2" ht="10.5">
      <c r="A112" s="2" t="s">
        <v>1209</v>
      </c>
      <c r="B112" s="2" t="s">
        <v>1209</v>
      </c>
    </row>
    <row r="113" spans="1:2" ht="10.5">
      <c r="A113" s="2" t="s">
        <v>1209</v>
      </c>
      <c r="B113" s="2" t="s">
        <v>1209</v>
      </c>
    </row>
    <row r="114" spans="1:2" ht="10.5">
      <c r="A114" s="2" t="s">
        <v>1209</v>
      </c>
      <c r="B114" s="2" t="s">
        <v>1209</v>
      </c>
    </row>
    <row r="115" spans="1:2" ht="10.5">
      <c r="A115" s="2" t="s">
        <v>1209</v>
      </c>
      <c r="B115" s="2" t="s">
        <v>1209</v>
      </c>
    </row>
    <row r="116" spans="1:2" ht="10.5">
      <c r="A116" s="2" t="s">
        <v>1209</v>
      </c>
      <c r="B116" s="2" t="s">
        <v>1209</v>
      </c>
    </row>
    <row r="117" spans="1:2" ht="10.5">
      <c r="A117" s="2" t="s">
        <v>1209</v>
      </c>
      <c r="B117" s="2" t="s">
        <v>1209</v>
      </c>
    </row>
    <row r="118" spans="1:2" ht="10.5">
      <c r="A118" s="2" t="s">
        <v>1209</v>
      </c>
      <c r="B118" s="2" t="s">
        <v>1209</v>
      </c>
    </row>
    <row r="119" spans="1:2" ht="10.5">
      <c r="A119" s="2" t="s">
        <v>1209</v>
      </c>
      <c r="B119" s="2" t="s">
        <v>1209</v>
      </c>
    </row>
    <row r="120" spans="1:2" ht="10.5">
      <c r="A120" s="2" t="s">
        <v>1209</v>
      </c>
      <c r="B120" s="2" t="s">
        <v>1209</v>
      </c>
    </row>
    <row r="121" spans="1:2" ht="10.5">
      <c r="A121" s="2" t="s">
        <v>1209</v>
      </c>
      <c r="B121" s="2" t="s">
        <v>1209</v>
      </c>
    </row>
    <row r="122" spans="1:2" ht="10.5">
      <c r="A122" s="2" t="s">
        <v>1209</v>
      </c>
      <c r="B122" s="2" t="s">
        <v>1209</v>
      </c>
    </row>
    <row r="123" spans="1:2" ht="10.5">
      <c r="A123" s="2" t="s">
        <v>1209</v>
      </c>
      <c r="B123" s="2" t="s">
        <v>1209</v>
      </c>
    </row>
    <row r="124" spans="1:2" ht="10.5">
      <c r="A124" s="2" t="s">
        <v>1209</v>
      </c>
      <c r="B124" s="2" t="s">
        <v>1209</v>
      </c>
    </row>
    <row r="125" spans="1:2" ht="10.5">
      <c r="A125" s="2" t="s">
        <v>1209</v>
      </c>
      <c r="B125" s="2" t="s">
        <v>1209</v>
      </c>
    </row>
    <row r="126" spans="1:2" ht="10.5">
      <c r="A126" s="2" t="s">
        <v>1209</v>
      </c>
      <c r="B126" s="2" t="s">
        <v>1209</v>
      </c>
    </row>
    <row r="127" spans="1:2" ht="10.5">
      <c r="A127" s="2" t="s">
        <v>1209</v>
      </c>
      <c r="B127" s="2" t="s">
        <v>1209</v>
      </c>
    </row>
    <row r="128" spans="1:2" ht="10.5">
      <c r="A128" s="2" t="s">
        <v>1209</v>
      </c>
      <c r="B128" s="2" t="s">
        <v>1209</v>
      </c>
    </row>
    <row r="129" spans="1:2" ht="10.5">
      <c r="A129" s="2" t="s">
        <v>1209</v>
      </c>
      <c r="B129" s="2" t="s">
        <v>1209</v>
      </c>
    </row>
    <row r="130" spans="1:2" ht="10.5">
      <c r="A130" s="2" t="s">
        <v>1209</v>
      </c>
      <c r="B130" s="2" t="s">
        <v>1209</v>
      </c>
    </row>
    <row r="131" spans="1:2" ht="10.5">
      <c r="A131" s="2" t="s">
        <v>1209</v>
      </c>
      <c r="B131" s="2" t="s">
        <v>1209</v>
      </c>
    </row>
    <row r="132" spans="1:2" ht="10.5">
      <c r="A132" s="2" t="s">
        <v>1209</v>
      </c>
      <c r="B132" s="2" t="s">
        <v>1209</v>
      </c>
    </row>
    <row r="133" spans="1:2" ht="10.5">
      <c r="A133" s="2" t="s">
        <v>1209</v>
      </c>
      <c r="B133" s="2" t="s">
        <v>1209</v>
      </c>
    </row>
    <row r="134" spans="1:2" ht="10.5">
      <c r="A134" s="2" t="s">
        <v>1209</v>
      </c>
      <c r="B134" s="2" t="s">
        <v>1209</v>
      </c>
    </row>
    <row r="135" spans="1:2" ht="10.5">
      <c r="A135" s="2" t="s">
        <v>1209</v>
      </c>
      <c r="B135" s="2" t="s">
        <v>1209</v>
      </c>
    </row>
    <row r="136" spans="1:2" ht="10.5">
      <c r="A136" s="2" t="s">
        <v>1209</v>
      </c>
      <c r="B136" s="2" t="s">
        <v>1209</v>
      </c>
    </row>
    <row r="137" spans="1:2" ht="10.5">
      <c r="A137" s="2" t="s">
        <v>1209</v>
      </c>
      <c r="B137" s="2" t="s">
        <v>1209</v>
      </c>
    </row>
    <row r="138" spans="1:2" ht="10.5">
      <c r="A138" s="2" t="s">
        <v>1209</v>
      </c>
      <c r="B138" s="2" t="s">
        <v>1209</v>
      </c>
    </row>
    <row r="139" spans="1:2" ht="10.5">
      <c r="A139" s="2" t="s">
        <v>1209</v>
      </c>
      <c r="B139" s="2" t="s">
        <v>1209</v>
      </c>
    </row>
    <row r="140" spans="1:2" ht="10.5">
      <c r="A140" s="2" t="s">
        <v>1209</v>
      </c>
      <c r="B140" s="2" t="s">
        <v>1209</v>
      </c>
    </row>
    <row r="141" spans="1:2" ht="10.5">
      <c r="A141" s="2" t="s">
        <v>1209</v>
      </c>
      <c r="B141" s="2" t="s">
        <v>1209</v>
      </c>
    </row>
    <row r="142" spans="1:2" ht="10.5">
      <c r="A142" s="2" t="s">
        <v>1209</v>
      </c>
      <c r="B142" s="2" t="s">
        <v>1209</v>
      </c>
    </row>
    <row r="143" spans="1:2" ht="10.5">
      <c r="A143" s="2" t="s">
        <v>1209</v>
      </c>
      <c r="B143" s="2" t="s">
        <v>1209</v>
      </c>
    </row>
    <row r="144" spans="1:2" ht="10.5">
      <c r="A144" s="2" t="s">
        <v>1209</v>
      </c>
      <c r="B144" s="2" t="s">
        <v>1209</v>
      </c>
    </row>
    <row r="145" spans="1:2" ht="10.5">
      <c r="A145" s="2" t="s">
        <v>1209</v>
      </c>
      <c r="B145" s="2" t="s">
        <v>1209</v>
      </c>
    </row>
    <row r="146" spans="1:2" ht="10.5">
      <c r="A146" s="2" t="s">
        <v>1209</v>
      </c>
      <c r="B146" s="2" t="s">
        <v>1209</v>
      </c>
    </row>
    <row r="147" spans="1:2" ht="10.5">
      <c r="A147" s="2" t="s">
        <v>1209</v>
      </c>
      <c r="B147" s="2" t="s">
        <v>1209</v>
      </c>
    </row>
    <row r="148" spans="1:2" ht="10.5">
      <c r="A148" s="2" t="s">
        <v>1209</v>
      </c>
      <c r="B148" s="2" t="s">
        <v>1209</v>
      </c>
    </row>
    <row r="149" spans="1:2" ht="10.5">
      <c r="A149" s="2" t="s">
        <v>1209</v>
      </c>
      <c r="B149" s="2" t="s">
        <v>1209</v>
      </c>
    </row>
    <row r="150" spans="1:2" ht="10.5">
      <c r="A150" s="2" t="s">
        <v>1209</v>
      </c>
      <c r="B150" s="2" t="s">
        <v>1209</v>
      </c>
    </row>
    <row r="151" spans="1:2" ht="10.5">
      <c r="A151" s="2" t="s">
        <v>1209</v>
      </c>
      <c r="B151" s="2" t="s">
        <v>1209</v>
      </c>
    </row>
    <row r="152" spans="1:2" ht="10.5">
      <c r="A152" s="2" t="s">
        <v>1209</v>
      </c>
      <c r="B152" s="2" t="s">
        <v>1209</v>
      </c>
    </row>
    <row r="153" spans="1:2" ht="10.5">
      <c r="A153" s="2" t="s">
        <v>1209</v>
      </c>
      <c r="B153" s="2" t="s">
        <v>1209</v>
      </c>
    </row>
    <row r="154" spans="1:2" ht="10.5">
      <c r="A154" s="2" t="s">
        <v>1209</v>
      </c>
      <c r="B154" s="2" t="s">
        <v>1209</v>
      </c>
    </row>
    <row r="155" spans="1:2" ht="10.5">
      <c r="A155" s="2" t="s">
        <v>1209</v>
      </c>
      <c r="B155" s="2" t="s">
        <v>1209</v>
      </c>
    </row>
    <row r="156" spans="1:2" ht="10.5">
      <c r="A156" s="2" t="s">
        <v>1209</v>
      </c>
      <c r="B156" s="2" t="s">
        <v>1209</v>
      </c>
    </row>
    <row r="157" spans="1:2" ht="10.5">
      <c r="A157" s="2" t="s">
        <v>1209</v>
      </c>
      <c r="B157" s="2" t="s">
        <v>1209</v>
      </c>
    </row>
    <row r="158" spans="1:2" ht="10.5">
      <c r="A158" s="2" t="s">
        <v>1209</v>
      </c>
      <c r="B158" s="2" t="s">
        <v>1209</v>
      </c>
    </row>
    <row r="159" spans="1:2" ht="10.5">
      <c r="A159" s="2" t="s">
        <v>1209</v>
      </c>
      <c r="B159" s="2" t="s">
        <v>1209</v>
      </c>
    </row>
    <row r="160" spans="1:2" ht="10.5">
      <c r="A160" s="2" t="s">
        <v>1209</v>
      </c>
      <c r="B160" s="2" t="s">
        <v>1209</v>
      </c>
    </row>
    <row r="161" spans="1:2" ht="10.5">
      <c r="A161" s="2" t="s">
        <v>1209</v>
      </c>
      <c r="B161" s="2" t="s">
        <v>1209</v>
      </c>
    </row>
    <row r="162" spans="1:2" ht="10.5">
      <c r="A162" s="2" t="s">
        <v>1209</v>
      </c>
      <c r="B162" s="2" t="s">
        <v>1209</v>
      </c>
    </row>
    <row r="163" spans="1:2" ht="10.5">
      <c r="A163" s="2" t="s">
        <v>1209</v>
      </c>
      <c r="B163" s="2" t="s">
        <v>1209</v>
      </c>
    </row>
    <row r="164" spans="1:2" ht="10.5">
      <c r="A164" s="2" t="s">
        <v>1209</v>
      </c>
      <c r="B164" s="2" t="s">
        <v>1209</v>
      </c>
    </row>
    <row r="165" spans="1:2" ht="10.5">
      <c r="A165" s="2" t="s">
        <v>1209</v>
      </c>
      <c r="B165" s="2" t="s">
        <v>1209</v>
      </c>
    </row>
    <row r="166" spans="1:2" ht="10.5">
      <c r="A166" s="2" t="s">
        <v>1209</v>
      </c>
      <c r="B166" s="2" t="s">
        <v>1209</v>
      </c>
    </row>
    <row r="167" spans="1:2" ht="10.5">
      <c r="A167" s="2" t="s">
        <v>1209</v>
      </c>
      <c r="B167" s="2" t="s">
        <v>1209</v>
      </c>
    </row>
    <row r="168" spans="1:2" ht="10.5">
      <c r="A168" s="2" t="s">
        <v>1209</v>
      </c>
      <c r="B168" s="2" t="s">
        <v>1209</v>
      </c>
    </row>
    <row r="169" spans="1:2" ht="10.5">
      <c r="A169" s="2" t="s">
        <v>1209</v>
      </c>
      <c r="B169" s="2" t="s">
        <v>1209</v>
      </c>
    </row>
    <row r="170" spans="1:2" ht="10.5">
      <c r="A170" s="2" t="s">
        <v>1209</v>
      </c>
      <c r="B170" s="2" t="s">
        <v>1209</v>
      </c>
    </row>
    <row r="171" spans="1:2" ht="10.5">
      <c r="A171" s="2" t="s">
        <v>1209</v>
      </c>
      <c r="B171" s="2" t="s">
        <v>1209</v>
      </c>
    </row>
    <row r="172" spans="1:2" ht="10.5">
      <c r="A172" s="2" t="s">
        <v>1209</v>
      </c>
      <c r="B172" s="2" t="s">
        <v>1209</v>
      </c>
    </row>
    <row r="173" spans="1:2" ht="10.5">
      <c r="A173" s="2" t="s">
        <v>1209</v>
      </c>
      <c r="B173" s="2" t="s">
        <v>1209</v>
      </c>
    </row>
    <row r="174" spans="1:2" ht="10.5">
      <c r="A174" s="2" t="s">
        <v>1209</v>
      </c>
      <c r="B174" s="2" t="s">
        <v>1209</v>
      </c>
    </row>
    <row r="175" spans="1:2" ht="10.5">
      <c r="A175" s="2" t="s">
        <v>1209</v>
      </c>
      <c r="B175" s="2" t="s">
        <v>1209</v>
      </c>
    </row>
    <row r="176" spans="1:2" ht="10.5">
      <c r="A176" s="2" t="s">
        <v>1209</v>
      </c>
      <c r="B176" s="2" t="s">
        <v>1209</v>
      </c>
    </row>
    <row r="177" spans="1:2" ht="10.5">
      <c r="A177" s="2" t="s">
        <v>1209</v>
      </c>
      <c r="B177" s="2" t="s">
        <v>1209</v>
      </c>
    </row>
    <row r="178" spans="1:2" ht="10.5">
      <c r="A178" s="2" t="s">
        <v>1209</v>
      </c>
      <c r="B178" s="2" t="s">
        <v>1209</v>
      </c>
    </row>
    <row r="179" spans="1:2" ht="10.5">
      <c r="A179" s="2" t="s">
        <v>1209</v>
      </c>
      <c r="B179" s="2" t="s">
        <v>1209</v>
      </c>
    </row>
    <row r="180" spans="1:2" ht="10.5">
      <c r="A180" s="2" t="s">
        <v>1209</v>
      </c>
      <c r="B180" s="2" t="s">
        <v>1209</v>
      </c>
    </row>
    <row r="181" spans="1:2" ht="10.5">
      <c r="A181" s="2" t="s">
        <v>1209</v>
      </c>
      <c r="B181" s="2" t="s">
        <v>1209</v>
      </c>
    </row>
    <row r="182" spans="1:2" ht="10.5">
      <c r="A182" s="2" t="s">
        <v>1209</v>
      </c>
      <c r="B182" s="2" t="s">
        <v>1209</v>
      </c>
    </row>
    <row r="183" spans="1:2" ht="10.5">
      <c r="A183" s="2" t="s">
        <v>1209</v>
      </c>
      <c r="B183" s="2" t="s">
        <v>1209</v>
      </c>
    </row>
    <row r="184" spans="1:2" ht="10.5">
      <c r="A184" s="2" t="s">
        <v>1209</v>
      </c>
      <c r="B184" s="2" t="s">
        <v>1209</v>
      </c>
    </row>
    <row r="185" spans="1:2" ht="10.5">
      <c r="A185" s="2" t="s">
        <v>1209</v>
      </c>
      <c r="B185" s="2" t="s">
        <v>1209</v>
      </c>
    </row>
    <row r="186" spans="1:2" ht="10.5">
      <c r="A186" s="2" t="s">
        <v>1209</v>
      </c>
      <c r="B186" s="2" t="s">
        <v>1209</v>
      </c>
    </row>
    <row r="187" spans="1:2" ht="10.5">
      <c r="A187" s="2" t="s">
        <v>1209</v>
      </c>
      <c r="B187" s="2" t="s">
        <v>1209</v>
      </c>
    </row>
    <row r="188" spans="1:2" ht="10.5">
      <c r="A188" s="2" t="s">
        <v>1209</v>
      </c>
      <c r="B188" s="2" t="s">
        <v>1209</v>
      </c>
    </row>
    <row r="189" spans="1:2" ht="10.5">
      <c r="A189" s="2" t="s">
        <v>1209</v>
      </c>
      <c r="B189" s="2" t="s">
        <v>1209</v>
      </c>
    </row>
    <row r="190" spans="1:2" ht="10.5">
      <c r="A190" s="2" t="s">
        <v>1209</v>
      </c>
      <c r="B190" s="2" t="s">
        <v>1209</v>
      </c>
    </row>
    <row r="191" spans="1:2" ht="10.5">
      <c r="A191" s="2" t="s">
        <v>1209</v>
      </c>
      <c r="B191" s="2" t="s">
        <v>1209</v>
      </c>
    </row>
    <row r="192" spans="1:2" ht="10.5">
      <c r="A192" s="2" t="s">
        <v>1209</v>
      </c>
      <c r="B192" s="2" t="s">
        <v>1209</v>
      </c>
    </row>
    <row r="193" spans="1:2" ht="10.5">
      <c r="A193" s="2" t="s">
        <v>1209</v>
      </c>
      <c r="B193" s="2" t="s">
        <v>1209</v>
      </c>
    </row>
    <row r="194" spans="1:2" ht="10.5">
      <c r="A194" s="2" t="s">
        <v>1209</v>
      </c>
      <c r="B194" s="2" t="s">
        <v>1209</v>
      </c>
    </row>
    <row r="195" spans="1:2" ht="10.5">
      <c r="A195" s="2" t="s">
        <v>1209</v>
      </c>
      <c r="B195" s="2" t="s">
        <v>1209</v>
      </c>
    </row>
    <row r="196" spans="1:2" ht="10.5">
      <c r="A196" s="2" t="s">
        <v>1209</v>
      </c>
      <c r="B196" s="2" t="s">
        <v>1209</v>
      </c>
    </row>
    <row r="197" spans="1:2" ht="10.5">
      <c r="A197" s="2" t="s">
        <v>1209</v>
      </c>
      <c r="B197" s="2" t="s">
        <v>1209</v>
      </c>
    </row>
    <row r="198" spans="1:2" ht="10.5">
      <c r="A198" s="2" t="s">
        <v>1209</v>
      </c>
      <c r="B198" s="2" t="s">
        <v>1209</v>
      </c>
    </row>
    <row r="199" spans="1:2" ht="10.5">
      <c r="A199" s="2" t="s">
        <v>1209</v>
      </c>
      <c r="B199" s="2" t="s">
        <v>1209</v>
      </c>
    </row>
    <row r="200" spans="1:2" ht="10.5">
      <c r="A200" s="2" t="s">
        <v>1209</v>
      </c>
      <c r="B200" s="2" t="s">
        <v>1209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wsKetvirtis"/>
  <dimension ref="A1:F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2" customWidth="1"/>
  </cols>
  <sheetData>
    <row r="1" spans="1:6" ht="12.75">
      <c r="A1" s="2" t="s">
        <v>32</v>
      </c>
      <c r="B1" s="2" t="s">
        <v>1172</v>
      </c>
      <c r="C1" s="2" t="s">
        <v>322</v>
      </c>
      <c r="D1" s="6"/>
      <c r="E1" s="6"/>
      <c r="F1" s="6"/>
    </row>
    <row r="2" spans="1:3" ht="10.5">
      <c r="A2" s="2" t="s">
        <v>1284</v>
      </c>
      <c r="B2" s="2" t="s">
        <v>1285</v>
      </c>
      <c r="C2" s="2">
        <v>0</v>
      </c>
    </row>
    <row r="3" spans="1:3" ht="10.5">
      <c r="A3" s="2" t="s">
        <v>1286</v>
      </c>
      <c r="B3" s="2" t="s">
        <v>1287</v>
      </c>
      <c r="C3" s="2">
        <v>0</v>
      </c>
    </row>
    <row r="4" spans="1:3" ht="10.5">
      <c r="A4" s="2" t="s">
        <v>1288</v>
      </c>
      <c r="B4" s="2" t="s">
        <v>1289</v>
      </c>
      <c r="C4" s="2">
        <v>0</v>
      </c>
    </row>
    <row r="5" spans="1:3" ht="10.5">
      <c r="A5" s="2" t="s">
        <v>1290</v>
      </c>
      <c r="B5" s="2" t="s">
        <v>1291</v>
      </c>
      <c r="C5" s="2">
        <v>0</v>
      </c>
    </row>
    <row r="6" spans="1:3" ht="10.5">
      <c r="A6" s="2" t="s">
        <v>1292</v>
      </c>
      <c r="B6" s="2" t="s">
        <v>1293</v>
      </c>
      <c r="C6" s="2">
        <v>0</v>
      </c>
    </row>
    <row r="7" spans="1:3" ht="10.5">
      <c r="A7" s="2" t="s">
        <v>1294</v>
      </c>
      <c r="B7" s="2" t="s">
        <v>1295</v>
      </c>
      <c r="C7" s="2">
        <v>0</v>
      </c>
    </row>
    <row r="8" spans="1:3" ht="10.5">
      <c r="A8" s="2" t="s">
        <v>1161</v>
      </c>
      <c r="B8" s="2" t="s">
        <v>1296</v>
      </c>
      <c r="C8" s="2">
        <v>0</v>
      </c>
    </row>
    <row r="9" spans="1:3" ht="10.5">
      <c r="A9" s="2" t="s">
        <v>1297</v>
      </c>
      <c r="B9" s="2" t="s">
        <v>1298</v>
      </c>
      <c r="C9" s="2">
        <v>0</v>
      </c>
    </row>
    <row r="10" spans="1:3" ht="10.5">
      <c r="A10" s="2" t="s">
        <v>1299</v>
      </c>
      <c r="B10" s="2" t="s">
        <v>1300</v>
      </c>
      <c r="C10" s="2">
        <v>0</v>
      </c>
    </row>
    <row r="11" spans="1:3" ht="10.5">
      <c r="A11" s="2" t="s">
        <v>1301</v>
      </c>
      <c r="B11" s="2" t="s">
        <v>1302</v>
      </c>
      <c r="C11" s="2">
        <v>0</v>
      </c>
    </row>
    <row r="12" spans="1:3" ht="10.5">
      <c r="A12" s="2" t="s">
        <v>1303</v>
      </c>
      <c r="B12" s="2" t="s">
        <v>1304</v>
      </c>
      <c r="C12" s="2">
        <v>0</v>
      </c>
    </row>
    <row r="13" spans="1:3" ht="10.5">
      <c r="A13" s="2" t="s">
        <v>1305</v>
      </c>
      <c r="B13" s="2" t="s">
        <v>1306</v>
      </c>
      <c r="C13" s="2">
        <v>0</v>
      </c>
    </row>
    <row r="14" spans="1:3" ht="10.5">
      <c r="A14" s="2" t="s">
        <v>1307</v>
      </c>
      <c r="B14" s="2" t="s">
        <v>1306</v>
      </c>
      <c r="C14" s="2">
        <v>-1</v>
      </c>
    </row>
    <row r="15" spans="1:3" ht="10.5">
      <c r="A15" s="2" t="s">
        <v>1209</v>
      </c>
      <c r="B15" s="2" t="s">
        <v>1209</v>
      </c>
      <c r="C15" s="2" t="s">
        <v>1209</v>
      </c>
    </row>
    <row r="16" spans="1:3" ht="10.5">
      <c r="A16" s="2" t="s">
        <v>1209</v>
      </c>
      <c r="B16" s="2" t="s">
        <v>1209</v>
      </c>
      <c r="C16" s="2" t="s">
        <v>1209</v>
      </c>
    </row>
    <row r="17" spans="1:3" ht="10.5">
      <c r="A17" s="2" t="s">
        <v>1209</v>
      </c>
      <c r="B17" s="2" t="s">
        <v>1209</v>
      </c>
      <c r="C17" s="2" t="s">
        <v>1209</v>
      </c>
    </row>
    <row r="18" spans="1:3" ht="10.5">
      <c r="A18" s="2" t="s">
        <v>1209</v>
      </c>
      <c r="B18" s="2" t="s">
        <v>1209</v>
      </c>
      <c r="C18" s="2" t="s">
        <v>1209</v>
      </c>
    </row>
    <row r="19" spans="1:3" ht="10.5">
      <c r="A19" s="2" t="s">
        <v>1209</v>
      </c>
      <c r="B19" s="2" t="s">
        <v>1209</v>
      </c>
      <c r="C19" s="2" t="s">
        <v>1209</v>
      </c>
    </row>
    <row r="20" spans="1:3" ht="10.5">
      <c r="A20" s="2" t="s">
        <v>1209</v>
      </c>
      <c r="B20" s="2" t="s">
        <v>1209</v>
      </c>
      <c r="C20" s="2" t="s">
        <v>1209</v>
      </c>
    </row>
    <row r="21" spans="1:3" ht="10.5">
      <c r="A21" s="2" t="s">
        <v>1209</v>
      </c>
      <c r="B21" s="2" t="s">
        <v>1209</v>
      </c>
      <c r="C21" s="2" t="s">
        <v>1209</v>
      </c>
    </row>
    <row r="22" spans="1:3" ht="10.5">
      <c r="A22" s="2" t="s">
        <v>1209</v>
      </c>
      <c r="B22" s="2" t="s">
        <v>1209</v>
      </c>
      <c r="C22" s="2" t="s">
        <v>1209</v>
      </c>
    </row>
    <row r="23" spans="1:3" ht="10.5">
      <c r="A23" s="2" t="s">
        <v>1209</v>
      </c>
      <c r="B23" s="2" t="s">
        <v>1209</v>
      </c>
      <c r="C23" s="2" t="s">
        <v>1209</v>
      </c>
    </row>
    <row r="24" spans="1:3" ht="10.5">
      <c r="A24" s="2" t="s">
        <v>1209</v>
      </c>
      <c r="B24" s="2" t="s">
        <v>1209</v>
      </c>
      <c r="C24" s="2" t="s">
        <v>1209</v>
      </c>
    </row>
    <row r="25" spans="1:3" ht="10.5">
      <c r="A25" s="2" t="s">
        <v>1209</v>
      </c>
      <c r="B25" s="2" t="s">
        <v>1209</v>
      </c>
      <c r="C25" s="2" t="s">
        <v>1209</v>
      </c>
    </row>
    <row r="26" spans="1:3" ht="10.5">
      <c r="A26" s="2" t="s">
        <v>1209</v>
      </c>
      <c r="B26" s="2" t="s">
        <v>1209</v>
      </c>
      <c r="C26" s="2" t="s">
        <v>1209</v>
      </c>
    </row>
    <row r="27" spans="1:3" ht="10.5">
      <c r="A27" s="2" t="s">
        <v>1209</v>
      </c>
      <c r="B27" s="2" t="s">
        <v>1209</v>
      </c>
      <c r="C27" s="2" t="s">
        <v>1209</v>
      </c>
    </row>
    <row r="28" spans="1:3" ht="10.5">
      <c r="A28" s="2" t="s">
        <v>1209</v>
      </c>
      <c r="B28" s="2" t="s">
        <v>1209</v>
      </c>
      <c r="C28" s="2" t="s">
        <v>1209</v>
      </c>
    </row>
    <row r="29" spans="1:3" ht="10.5">
      <c r="A29" s="2" t="s">
        <v>1209</v>
      </c>
      <c r="B29" s="2" t="s">
        <v>1209</v>
      </c>
      <c r="C29" s="2" t="s">
        <v>1209</v>
      </c>
    </row>
    <row r="30" spans="1:3" ht="10.5">
      <c r="A30" s="2" t="s">
        <v>1209</v>
      </c>
      <c r="B30" s="2" t="s">
        <v>1209</v>
      </c>
      <c r="C30" s="2" t="s">
        <v>1209</v>
      </c>
    </row>
    <row r="31" spans="1:3" ht="10.5">
      <c r="A31" s="2" t="s">
        <v>1209</v>
      </c>
      <c r="B31" s="2" t="s">
        <v>1209</v>
      </c>
      <c r="C31" s="2" t="s">
        <v>1209</v>
      </c>
    </row>
    <row r="32" spans="1:3" ht="10.5">
      <c r="A32" s="2" t="s">
        <v>1209</v>
      </c>
      <c r="B32" s="2" t="s">
        <v>1209</v>
      </c>
      <c r="C32" s="2" t="s">
        <v>1209</v>
      </c>
    </row>
    <row r="33" spans="1:3" ht="10.5">
      <c r="A33" s="2" t="s">
        <v>1209</v>
      </c>
      <c r="B33" s="2" t="s">
        <v>1209</v>
      </c>
      <c r="C33" s="2" t="s">
        <v>1209</v>
      </c>
    </row>
    <row r="34" spans="1:3" ht="10.5">
      <c r="A34" s="2" t="s">
        <v>1209</v>
      </c>
      <c r="B34" s="2" t="s">
        <v>1209</v>
      </c>
      <c r="C34" s="2" t="s">
        <v>1209</v>
      </c>
    </row>
    <row r="35" spans="1:3" ht="10.5">
      <c r="A35" s="2" t="s">
        <v>1209</v>
      </c>
      <c r="B35" s="2" t="s">
        <v>1209</v>
      </c>
      <c r="C35" s="2" t="s">
        <v>1209</v>
      </c>
    </row>
    <row r="36" spans="1:3" ht="10.5">
      <c r="A36" s="2" t="s">
        <v>1209</v>
      </c>
      <c r="B36" s="2" t="s">
        <v>1209</v>
      </c>
      <c r="C36" s="2" t="s">
        <v>1209</v>
      </c>
    </row>
    <row r="37" spans="1:3" ht="10.5">
      <c r="A37" s="2" t="s">
        <v>1209</v>
      </c>
      <c r="B37" s="2" t="s">
        <v>1209</v>
      </c>
      <c r="C37" s="2" t="s">
        <v>1209</v>
      </c>
    </row>
    <row r="38" spans="1:3" ht="10.5">
      <c r="A38" s="2" t="s">
        <v>1209</v>
      </c>
      <c r="B38" s="2" t="s">
        <v>1209</v>
      </c>
      <c r="C38" s="2" t="s">
        <v>1209</v>
      </c>
    </row>
    <row r="39" spans="1:3" ht="10.5">
      <c r="A39" s="2" t="s">
        <v>1209</v>
      </c>
      <c r="B39" s="2" t="s">
        <v>1209</v>
      </c>
      <c r="C39" s="2" t="s">
        <v>1209</v>
      </c>
    </row>
    <row r="40" spans="1:3" ht="10.5">
      <c r="A40" s="2" t="s">
        <v>1209</v>
      </c>
      <c r="B40" s="2" t="s">
        <v>1209</v>
      </c>
      <c r="C40" s="2" t="s">
        <v>1209</v>
      </c>
    </row>
    <row r="41" spans="1:3" ht="10.5">
      <c r="A41" s="2" t="s">
        <v>1209</v>
      </c>
      <c r="B41" s="2" t="s">
        <v>1209</v>
      </c>
      <c r="C41" s="2" t="s">
        <v>1209</v>
      </c>
    </row>
    <row r="42" spans="1:3" ht="10.5">
      <c r="A42" s="2" t="s">
        <v>1209</v>
      </c>
      <c r="B42" s="2" t="s">
        <v>1209</v>
      </c>
      <c r="C42" s="2" t="s">
        <v>1209</v>
      </c>
    </row>
    <row r="43" spans="1:3" ht="10.5">
      <c r="A43" s="2" t="s">
        <v>1209</v>
      </c>
      <c r="B43" s="2" t="s">
        <v>1209</v>
      </c>
      <c r="C43" s="2" t="s">
        <v>1209</v>
      </c>
    </row>
    <row r="44" spans="1:3" ht="10.5">
      <c r="A44" s="2" t="s">
        <v>1209</v>
      </c>
      <c r="B44" s="2" t="s">
        <v>1209</v>
      </c>
      <c r="C44" s="2" t="s">
        <v>1209</v>
      </c>
    </row>
    <row r="45" spans="1:3" ht="10.5">
      <c r="A45" s="2" t="s">
        <v>1209</v>
      </c>
      <c r="B45" s="2" t="s">
        <v>1209</v>
      </c>
      <c r="C45" s="2" t="s">
        <v>1209</v>
      </c>
    </row>
    <row r="46" spans="1:3" ht="10.5">
      <c r="A46" s="2" t="s">
        <v>1209</v>
      </c>
      <c r="B46" s="2" t="s">
        <v>1209</v>
      </c>
      <c r="C46" s="2" t="s">
        <v>1209</v>
      </c>
    </row>
    <row r="47" spans="1:3" ht="10.5">
      <c r="A47" s="2" t="s">
        <v>1209</v>
      </c>
      <c r="B47" s="2" t="s">
        <v>1209</v>
      </c>
      <c r="C47" s="2" t="s">
        <v>1209</v>
      </c>
    </row>
    <row r="48" spans="1:3" ht="10.5">
      <c r="A48" s="2" t="s">
        <v>1209</v>
      </c>
      <c r="B48" s="2" t="s">
        <v>1209</v>
      </c>
      <c r="C48" s="2" t="s">
        <v>1209</v>
      </c>
    </row>
    <row r="49" spans="1:3" ht="10.5">
      <c r="A49" s="2" t="s">
        <v>1209</v>
      </c>
      <c r="B49" s="2" t="s">
        <v>1209</v>
      </c>
      <c r="C49" s="2" t="s">
        <v>1209</v>
      </c>
    </row>
    <row r="50" spans="1:3" ht="10.5">
      <c r="A50" s="2" t="s">
        <v>1209</v>
      </c>
      <c r="B50" s="2" t="s">
        <v>1209</v>
      </c>
      <c r="C50" s="2" t="s">
        <v>1209</v>
      </c>
    </row>
    <row r="51" spans="1:3" ht="10.5">
      <c r="A51" s="2" t="s">
        <v>1209</v>
      </c>
      <c r="B51" s="2" t="s">
        <v>1209</v>
      </c>
      <c r="C51" s="2" t="s">
        <v>1209</v>
      </c>
    </row>
    <row r="52" spans="1:3" ht="10.5">
      <c r="A52" s="2" t="s">
        <v>1209</v>
      </c>
      <c r="B52" s="2" t="s">
        <v>1209</v>
      </c>
      <c r="C52" s="2" t="s">
        <v>1209</v>
      </c>
    </row>
    <row r="53" spans="1:3" ht="10.5">
      <c r="A53" s="2" t="s">
        <v>1209</v>
      </c>
      <c r="B53" s="2" t="s">
        <v>1209</v>
      </c>
      <c r="C53" s="2" t="s">
        <v>1209</v>
      </c>
    </row>
    <row r="54" spans="1:3" ht="10.5">
      <c r="A54" s="2" t="s">
        <v>1209</v>
      </c>
      <c r="B54" s="2" t="s">
        <v>1209</v>
      </c>
      <c r="C54" s="2" t="s">
        <v>1209</v>
      </c>
    </row>
    <row r="55" spans="1:3" ht="10.5">
      <c r="A55" s="2" t="s">
        <v>1209</v>
      </c>
      <c r="B55" s="2" t="s">
        <v>1209</v>
      </c>
      <c r="C55" s="2" t="s">
        <v>1209</v>
      </c>
    </row>
    <row r="56" spans="1:3" ht="10.5">
      <c r="A56" s="2" t="s">
        <v>1209</v>
      </c>
      <c r="B56" s="2" t="s">
        <v>1209</v>
      </c>
      <c r="C56" s="2" t="s">
        <v>1209</v>
      </c>
    </row>
    <row r="57" spans="1:3" ht="10.5">
      <c r="A57" s="2" t="s">
        <v>1209</v>
      </c>
      <c r="B57" s="2" t="s">
        <v>1209</v>
      </c>
      <c r="C57" s="2" t="s">
        <v>1209</v>
      </c>
    </row>
    <row r="58" spans="1:3" ht="10.5">
      <c r="A58" s="2" t="s">
        <v>1209</v>
      </c>
      <c r="B58" s="2" t="s">
        <v>1209</v>
      </c>
      <c r="C58" s="2" t="s">
        <v>1209</v>
      </c>
    </row>
    <row r="59" spans="1:3" ht="10.5">
      <c r="A59" s="2" t="s">
        <v>1209</v>
      </c>
      <c r="B59" s="2" t="s">
        <v>1209</v>
      </c>
      <c r="C59" s="2" t="s">
        <v>1209</v>
      </c>
    </row>
    <row r="60" spans="1:3" ht="10.5">
      <c r="A60" s="2" t="s">
        <v>1209</v>
      </c>
      <c r="B60" s="2" t="s">
        <v>1209</v>
      </c>
      <c r="C60" s="2" t="s">
        <v>1209</v>
      </c>
    </row>
    <row r="61" spans="1:3" ht="10.5">
      <c r="A61" s="2" t="s">
        <v>1209</v>
      </c>
      <c r="B61" s="2" t="s">
        <v>1209</v>
      </c>
      <c r="C61" s="2" t="s">
        <v>1209</v>
      </c>
    </row>
    <row r="62" spans="1:3" ht="10.5">
      <c r="A62" s="2" t="s">
        <v>1209</v>
      </c>
      <c r="B62" s="2" t="s">
        <v>1209</v>
      </c>
      <c r="C62" s="2" t="s">
        <v>1209</v>
      </c>
    </row>
    <row r="63" spans="1:3" ht="10.5">
      <c r="A63" s="2" t="s">
        <v>1209</v>
      </c>
      <c r="B63" s="2" t="s">
        <v>1209</v>
      </c>
      <c r="C63" s="2" t="s">
        <v>1209</v>
      </c>
    </row>
    <row r="64" spans="1:3" ht="10.5">
      <c r="A64" s="2" t="s">
        <v>1209</v>
      </c>
      <c r="B64" s="2" t="s">
        <v>1209</v>
      </c>
      <c r="C64" s="2" t="s">
        <v>1209</v>
      </c>
    </row>
    <row r="65" spans="1:3" ht="10.5">
      <c r="A65" s="2" t="s">
        <v>1209</v>
      </c>
      <c r="B65" s="2" t="s">
        <v>1209</v>
      </c>
      <c r="C65" s="2" t="s">
        <v>1209</v>
      </c>
    </row>
    <row r="66" spans="1:3" ht="10.5">
      <c r="A66" s="2" t="s">
        <v>1209</v>
      </c>
      <c r="B66" s="2" t="s">
        <v>1209</v>
      </c>
      <c r="C66" s="2" t="s">
        <v>1209</v>
      </c>
    </row>
    <row r="67" spans="1:3" ht="10.5">
      <c r="A67" s="2" t="s">
        <v>1209</v>
      </c>
      <c r="B67" s="2" t="s">
        <v>1209</v>
      </c>
      <c r="C67" s="2" t="s">
        <v>1209</v>
      </c>
    </row>
    <row r="68" spans="1:3" ht="10.5">
      <c r="A68" s="2" t="s">
        <v>1209</v>
      </c>
      <c r="B68" s="2" t="s">
        <v>1209</v>
      </c>
      <c r="C68" s="2" t="s">
        <v>1209</v>
      </c>
    </row>
    <row r="69" spans="1:3" ht="10.5">
      <c r="A69" s="2" t="s">
        <v>1209</v>
      </c>
      <c r="B69" s="2" t="s">
        <v>1209</v>
      </c>
      <c r="C69" s="2" t="s">
        <v>1209</v>
      </c>
    </row>
    <row r="70" spans="1:3" ht="10.5">
      <c r="A70" s="2" t="s">
        <v>1209</v>
      </c>
      <c r="B70" s="2" t="s">
        <v>1209</v>
      </c>
      <c r="C70" s="2" t="s">
        <v>1209</v>
      </c>
    </row>
    <row r="71" spans="1:3" ht="10.5">
      <c r="A71" s="2" t="s">
        <v>1209</v>
      </c>
      <c r="B71" s="2" t="s">
        <v>1209</v>
      </c>
      <c r="C71" s="2" t="s">
        <v>1209</v>
      </c>
    </row>
    <row r="72" spans="1:3" ht="10.5">
      <c r="A72" s="2" t="s">
        <v>1209</v>
      </c>
      <c r="B72" s="2" t="s">
        <v>1209</v>
      </c>
      <c r="C72" s="2" t="s">
        <v>1209</v>
      </c>
    </row>
    <row r="73" spans="1:3" ht="10.5">
      <c r="A73" s="2" t="s">
        <v>1209</v>
      </c>
      <c r="B73" s="2" t="s">
        <v>1209</v>
      </c>
      <c r="C73" s="2" t="s">
        <v>1209</v>
      </c>
    </row>
    <row r="74" spans="1:3" ht="10.5">
      <c r="A74" s="2" t="s">
        <v>1209</v>
      </c>
      <c r="B74" s="2" t="s">
        <v>1209</v>
      </c>
      <c r="C74" s="2" t="s">
        <v>1209</v>
      </c>
    </row>
    <row r="75" spans="1:3" ht="10.5">
      <c r="A75" s="2" t="s">
        <v>1209</v>
      </c>
      <c r="B75" s="2" t="s">
        <v>1209</v>
      </c>
      <c r="C75" s="2" t="s">
        <v>1209</v>
      </c>
    </row>
    <row r="76" spans="1:3" ht="10.5">
      <c r="A76" s="2" t="s">
        <v>1209</v>
      </c>
      <c r="B76" s="2" t="s">
        <v>1209</v>
      </c>
      <c r="C76" s="2" t="s">
        <v>1209</v>
      </c>
    </row>
    <row r="77" spans="1:3" ht="10.5">
      <c r="A77" s="2" t="s">
        <v>1209</v>
      </c>
      <c r="B77" s="2" t="s">
        <v>1209</v>
      </c>
      <c r="C77" s="2" t="s">
        <v>1209</v>
      </c>
    </row>
    <row r="78" spans="1:3" ht="10.5">
      <c r="A78" s="2" t="s">
        <v>1209</v>
      </c>
      <c r="B78" s="2" t="s">
        <v>1209</v>
      </c>
      <c r="C78" s="2" t="s">
        <v>1209</v>
      </c>
    </row>
    <row r="79" spans="1:3" ht="10.5">
      <c r="A79" s="2" t="s">
        <v>1209</v>
      </c>
      <c r="B79" s="2" t="s">
        <v>1209</v>
      </c>
      <c r="C79" s="2" t="s">
        <v>1209</v>
      </c>
    </row>
    <row r="80" spans="1:3" ht="10.5">
      <c r="A80" s="2" t="s">
        <v>1209</v>
      </c>
      <c r="B80" s="2" t="s">
        <v>1209</v>
      </c>
      <c r="C80" s="2" t="s">
        <v>1209</v>
      </c>
    </row>
    <row r="81" spans="1:3" ht="10.5">
      <c r="A81" s="2" t="s">
        <v>1209</v>
      </c>
      <c r="B81" s="2" t="s">
        <v>1209</v>
      </c>
      <c r="C81" s="2" t="s">
        <v>1209</v>
      </c>
    </row>
    <row r="82" spans="1:3" ht="10.5">
      <c r="A82" s="2" t="s">
        <v>1209</v>
      </c>
      <c r="B82" s="2" t="s">
        <v>1209</v>
      </c>
      <c r="C82" s="2" t="s">
        <v>1209</v>
      </c>
    </row>
    <row r="83" spans="1:3" ht="10.5">
      <c r="A83" s="2" t="s">
        <v>1209</v>
      </c>
      <c r="B83" s="2" t="s">
        <v>1209</v>
      </c>
      <c r="C83" s="2" t="s">
        <v>1209</v>
      </c>
    </row>
    <row r="84" spans="1:3" ht="10.5">
      <c r="A84" s="2" t="s">
        <v>1209</v>
      </c>
      <c r="B84" s="2" t="s">
        <v>1209</v>
      </c>
      <c r="C84" s="2" t="s">
        <v>1209</v>
      </c>
    </row>
    <row r="85" spans="1:3" ht="10.5">
      <c r="A85" s="2" t="s">
        <v>1209</v>
      </c>
      <c r="B85" s="2" t="s">
        <v>1209</v>
      </c>
      <c r="C85" s="2" t="s">
        <v>1209</v>
      </c>
    </row>
    <row r="86" spans="1:3" ht="10.5">
      <c r="A86" s="2" t="s">
        <v>1209</v>
      </c>
      <c r="B86" s="2" t="s">
        <v>1209</v>
      </c>
      <c r="C86" s="2" t="s">
        <v>1209</v>
      </c>
    </row>
    <row r="87" spans="1:3" ht="10.5">
      <c r="A87" s="2" t="s">
        <v>1209</v>
      </c>
      <c r="B87" s="2" t="s">
        <v>1209</v>
      </c>
      <c r="C87" s="2" t="s">
        <v>1209</v>
      </c>
    </row>
    <row r="88" spans="1:3" ht="10.5">
      <c r="A88" s="2" t="s">
        <v>1209</v>
      </c>
      <c r="B88" s="2" t="s">
        <v>1209</v>
      </c>
      <c r="C88" s="2" t="s">
        <v>1209</v>
      </c>
    </row>
    <row r="89" spans="1:3" ht="10.5">
      <c r="A89" s="2" t="s">
        <v>1209</v>
      </c>
      <c r="B89" s="2" t="s">
        <v>1209</v>
      </c>
      <c r="C89" s="2" t="s">
        <v>1209</v>
      </c>
    </row>
    <row r="90" spans="1:3" ht="10.5">
      <c r="A90" s="2" t="s">
        <v>1209</v>
      </c>
      <c r="B90" s="2" t="s">
        <v>1209</v>
      </c>
      <c r="C90" s="2" t="s">
        <v>1209</v>
      </c>
    </row>
    <row r="91" spans="1:3" ht="10.5">
      <c r="A91" s="2" t="s">
        <v>1209</v>
      </c>
      <c r="B91" s="2" t="s">
        <v>1209</v>
      </c>
      <c r="C91" s="2" t="s">
        <v>1209</v>
      </c>
    </row>
    <row r="92" spans="1:3" ht="10.5">
      <c r="A92" s="2" t="s">
        <v>1209</v>
      </c>
      <c r="B92" s="2" t="s">
        <v>1209</v>
      </c>
      <c r="C92" s="2" t="s">
        <v>1209</v>
      </c>
    </row>
    <row r="93" spans="1:3" ht="10.5">
      <c r="A93" s="2" t="s">
        <v>1209</v>
      </c>
      <c r="B93" s="2" t="s">
        <v>1209</v>
      </c>
      <c r="C93" s="2" t="s">
        <v>1209</v>
      </c>
    </row>
    <row r="94" spans="1:3" ht="10.5">
      <c r="A94" s="2" t="s">
        <v>1209</v>
      </c>
      <c r="B94" s="2" t="s">
        <v>1209</v>
      </c>
      <c r="C94" s="2" t="s">
        <v>1209</v>
      </c>
    </row>
    <row r="95" spans="1:3" ht="10.5">
      <c r="A95" s="2" t="s">
        <v>1209</v>
      </c>
      <c r="B95" s="2" t="s">
        <v>1209</v>
      </c>
      <c r="C95" s="2" t="s">
        <v>1209</v>
      </c>
    </row>
    <row r="96" spans="1:3" ht="10.5">
      <c r="A96" s="2" t="s">
        <v>1209</v>
      </c>
      <c r="B96" s="2" t="s">
        <v>1209</v>
      </c>
      <c r="C96" s="2" t="s">
        <v>1209</v>
      </c>
    </row>
    <row r="97" spans="1:3" ht="10.5">
      <c r="A97" s="2" t="s">
        <v>1209</v>
      </c>
      <c r="B97" s="2" t="s">
        <v>1209</v>
      </c>
      <c r="C97" s="2" t="s">
        <v>1209</v>
      </c>
    </row>
    <row r="98" spans="1:3" ht="10.5">
      <c r="A98" s="2" t="s">
        <v>1209</v>
      </c>
      <c r="B98" s="2" t="s">
        <v>1209</v>
      </c>
      <c r="C98" s="2" t="s">
        <v>1209</v>
      </c>
    </row>
    <row r="99" spans="1:3" ht="10.5">
      <c r="A99" s="2" t="s">
        <v>1209</v>
      </c>
      <c r="B99" s="2" t="s">
        <v>1209</v>
      </c>
      <c r="C99" s="2" t="s">
        <v>1209</v>
      </c>
    </row>
    <row r="100" spans="1:3" ht="10.5">
      <c r="A100" s="2" t="s">
        <v>1209</v>
      </c>
      <c r="B100" s="2" t="s">
        <v>1209</v>
      </c>
      <c r="C100" s="2" t="s">
        <v>1209</v>
      </c>
    </row>
    <row r="101" spans="1:3" ht="10.5">
      <c r="A101" s="2" t="s">
        <v>1209</v>
      </c>
      <c r="B101" s="2" t="s">
        <v>1209</v>
      </c>
      <c r="C101" s="2" t="s">
        <v>1209</v>
      </c>
    </row>
    <row r="102" spans="1:3" ht="10.5">
      <c r="A102" s="2" t="s">
        <v>1209</v>
      </c>
      <c r="B102" s="2" t="s">
        <v>1209</v>
      </c>
      <c r="C102" s="2" t="s">
        <v>1209</v>
      </c>
    </row>
    <row r="103" spans="1:3" ht="10.5">
      <c r="A103" s="2" t="s">
        <v>1209</v>
      </c>
      <c r="B103" s="2" t="s">
        <v>1209</v>
      </c>
      <c r="C103" s="2" t="s">
        <v>1209</v>
      </c>
    </row>
    <row r="104" spans="1:3" ht="10.5">
      <c r="A104" s="2" t="s">
        <v>1209</v>
      </c>
      <c r="B104" s="2" t="s">
        <v>1209</v>
      </c>
      <c r="C104" s="2" t="s">
        <v>1209</v>
      </c>
    </row>
    <row r="105" spans="1:3" ht="10.5">
      <c r="A105" s="2" t="s">
        <v>1209</v>
      </c>
      <c r="B105" s="2" t="s">
        <v>1209</v>
      </c>
      <c r="C105" s="2" t="s">
        <v>1209</v>
      </c>
    </row>
    <row r="106" spans="1:3" ht="10.5">
      <c r="A106" s="2" t="s">
        <v>1209</v>
      </c>
      <c r="B106" s="2" t="s">
        <v>1209</v>
      </c>
      <c r="C106" s="2" t="s">
        <v>1209</v>
      </c>
    </row>
    <row r="107" spans="1:3" ht="10.5">
      <c r="A107" s="2" t="s">
        <v>1209</v>
      </c>
      <c r="B107" s="2" t="s">
        <v>1209</v>
      </c>
      <c r="C107" s="2" t="s">
        <v>1209</v>
      </c>
    </row>
    <row r="108" spans="1:3" ht="10.5">
      <c r="A108" s="2" t="s">
        <v>1209</v>
      </c>
      <c r="B108" s="2" t="s">
        <v>1209</v>
      </c>
      <c r="C108" s="2" t="s">
        <v>1209</v>
      </c>
    </row>
    <row r="109" spans="1:3" ht="10.5">
      <c r="A109" s="2" t="s">
        <v>1209</v>
      </c>
      <c r="B109" s="2" t="s">
        <v>1209</v>
      </c>
      <c r="C109" s="2" t="s">
        <v>1209</v>
      </c>
    </row>
    <row r="110" spans="1:3" ht="10.5">
      <c r="A110" s="2" t="s">
        <v>1209</v>
      </c>
      <c r="B110" s="2" t="s">
        <v>1209</v>
      </c>
      <c r="C110" s="2" t="s">
        <v>1209</v>
      </c>
    </row>
    <row r="111" spans="1:3" ht="10.5">
      <c r="A111" s="2" t="s">
        <v>1209</v>
      </c>
      <c r="B111" s="2" t="s">
        <v>1209</v>
      </c>
      <c r="C111" s="2" t="s">
        <v>1209</v>
      </c>
    </row>
    <row r="112" spans="1:3" ht="10.5">
      <c r="A112" s="2" t="s">
        <v>1209</v>
      </c>
      <c r="B112" s="2" t="s">
        <v>1209</v>
      </c>
      <c r="C112" s="2" t="s">
        <v>1209</v>
      </c>
    </row>
    <row r="113" spans="1:3" ht="10.5">
      <c r="A113" s="2" t="s">
        <v>1209</v>
      </c>
      <c r="B113" s="2" t="s">
        <v>1209</v>
      </c>
      <c r="C113" s="2" t="s">
        <v>1209</v>
      </c>
    </row>
    <row r="114" spans="1:3" ht="10.5">
      <c r="A114" s="2" t="s">
        <v>1209</v>
      </c>
      <c r="B114" s="2" t="s">
        <v>1209</v>
      </c>
      <c r="C114" s="2" t="s">
        <v>1209</v>
      </c>
    </row>
    <row r="115" spans="1:3" ht="10.5">
      <c r="A115" s="2" t="s">
        <v>1209</v>
      </c>
      <c r="B115" s="2" t="s">
        <v>1209</v>
      </c>
      <c r="C115" s="2" t="s">
        <v>1209</v>
      </c>
    </row>
    <row r="116" spans="1:3" ht="10.5">
      <c r="A116" s="2" t="s">
        <v>1209</v>
      </c>
      <c r="B116" s="2" t="s">
        <v>1209</v>
      </c>
      <c r="C116" s="2" t="s">
        <v>1209</v>
      </c>
    </row>
    <row r="117" spans="1:3" ht="10.5">
      <c r="A117" s="2" t="s">
        <v>1209</v>
      </c>
      <c r="B117" s="2" t="s">
        <v>1209</v>
      </c>
      <c r="C117" s="2" t="s">
        <v>1209</v>
      </c>
    </row>
    <row r="118" spans="1:3" ht="10.5">
      <c r="A118" s="2" t="s">
        <v>1209</v>
      </c>
      <c r="B118" s="2" t="s">
        <v>1209</v>
      </c>
      <c r="C118" s="2" t="s">
        <v>1209</v>
      </c>
    </row>
    <row r="119" spans="1:3" ht="10.5">
      <c r="A119" s="2" t="s">
        <v>1209</v>
      </c>
      <c r="B119" s="2" t="s">
        <v>1209</v>
      </c>
      <c r="C119" s="2" t="s">
        <v>1209</v>
      </c>
    </row>
    <row r="120" spans="1:3" ht="10.5">
      <c r="A120" s="2" t="s">
        <v>1209</v>
      </c>
      <c r="B120" s="2" t="s">
        <v>1209</v>
      </c>
      <c r="C120" s="2" t="s">
        <v>1209</v>
      </c>
    </row>
    <row r="121" spans="1:3" ht="10.5">
      <c r="A121" s="2" t="s">
        <v>1209</v>
      </c>
      <c r="B121" s="2" t="s">
        <v>1209</v>
      </c>
      <c r="C121" s="2" t="s">
        <v>1209</v>
      </c>
    </row>
    <row r="122" spans="1:3" ht="10.5">
      <c r="A122" s="2" t="s">
        <v>1209</v>
      </c>
      <c r="B122" s="2" t="s">
        <v>1209</v>
      </c>
      <c r="C122" s="2" t="s">
        <v>1209</v>
      </c>
    </row>
    <row r="123" spans="1:3" ht="10.5">
      <c r="A123" s="2" t="s">
        <v>1209</v>
      </c>
      <c r="B123" s="2" t="s">
        <v>1209</v>
      </c>
      <c r="C123" s="2" t="s">
        <v>1209</v>
      </c>
    </row>
    <row r="124" spans="1:3" ht="10.5">
      <c r="A124" s="2" t="s">
        <v>1209</v>
      </c>
      <c r="B124" s="2" t="s">
        <v>1209</v>
      </c>
      <c r="C124" s="2" t="s">
        <v>1209</v>
      </c>
    </row>
    <row r="125" spans="1:3" ht="10.5">
      <c r="A125" s="2" t="s">
        <v>1209</v>
      </c>
      <c r="B125" s="2" t="s">
        <v>1209</v>
      </c>
      <c r="C125" s="2" t="s">
        <v>1209</v>
      </c>
    </row>
    <row r="126" spans="1:3" ht="10.5">
      <c r="A126" s="2" t="s">
        <v>1209</v>
      </c>
      <c r="B126" s="2" t="s">
        <v>1209</v>
      </c>
      <c r="C126" s="2" t="s">
        <v>1209</v>
      </c>
    </row>
    <row r="127" spans="1:3" ht="10.5">
      <c r="A127" s="2" t="s">
        <v>1209</v>
      </c>
      <c r="B127" s="2" t="s">
        <v>1209</v>
      </c>
      <c r="C127" s="2" t="s">
        <v>1209</v>
      </c>
    </row>
    <row r="128" spans="1:3" ht="10.5">
      <c r="A128" s="2" t="s">
        <v>1209</v>
      </c>
      <c r="B128" s="2" t="s">
        <v>1209</v>
      </c>
      <c r="C128" s="2" t="s">
        <v>1209</v>
      </c>
    </row>
    <row r="129" spans="1:3" ht="10.5">
      <c r="A129" s="2" t="s">
        <v>1209</v>
      </c>
      <c r="B129" s="2" t="s">
        <v>1209</v>
      </c>
      <c r="C129" s="2" t="s">
        <v>1209</v>
      </c>
    </row>
    <row r="130" spans="1:3" ht="10.5">
      <c r="A130" s="2" t="s">
        <v>1209</v>
      </c>
      <c r="B130" s="2" t="s">
        <v>1209</v>
      </c>
      <c r="C130" s="2" t="s">
        <v>1209</v>
      </c>
    </row>
    <row r="131" spans="1:3" ht="10.5">
      <c r="A131" s="2" t="s">
        <v>1209</v>
      </c>
      <c r="B131" s="2" t="s">
        <v>1209</v>
      </c>
      <c r="C131" s="2" t="s">
        <v>1209</v>
      </c>
    </row>
    <row r="132" spans="1:3" ht="10.5">
      <c r="A132" s="2" t="s">
        <v>1209</v>
      </c>
      <c r="B132" s="2" t="s">
        <v>1209</v>
      </c>
      <c r="C132" s="2" t="s">
        <v>1209</v>
      </c>
    </row>
    <row r="133" spans="1:3" ht="10.5">
      <c r="A133" s="2" t="s">
        <v>1209</v>
      </c>
      <c r="B133" s="2" t="s">
        <v>1209</v>
      </c>
      <c r="C133" s="2" t="s">
        <v>1209</v>
      </c>
    </row>
    <row r="134" spans="1:3" ht="10.5">
      <c r="A134" s="2" t="s">
        <v>1209</v>
      </c>
      <c r="B134" s="2" t="s">
        <v>1209</v>
      </c>
      <c r="C134" s="2" t="s">
        <v>1209</v>
      </c>
    </row>
    <row r="135" spans="1:3" ht="10.5">
      <c r="A135" s="2" t="s">
        <v>1209</v>
      </c>
      <c r="B135" s="2" t="s">
        <v>1209</v>
      </c>
      <c r="C135" s="2" t="s">
        <v>1209</v>
      </c>
    </row>
    <row r="136" spans="1:3" ht="10.5">
      <c r="A136" s="2" t="s">
        <v>1209</v>
      </c>
      <c r="B136" s="2" t="s">
        <v>1209</v>
      </c>
      <c r="C136" s="2" t="s">
        <v>1209</v>
      </c>
    </row>
    <row r="137" spans="1:3" ht="10.5">
      <c r="A137" s="2" t="s">
        <v>1209</v>
      </c>
      <c r="B137" s="2" t="s">
        <v>1209</v>
      </c>
      <c r="C137" s="2" t="s">
        <v>1209</v>
      </c>
    </row>
    <row r="138" spans="1:3" ht="10.5">
      <c r="A138" s="2" t="s">
        <v>1209</v>
      </c>
      <c r="B138" s="2" t="s">
        <v>1209</v>
      </c>
      <c r="C138" s="2" t="s">
        <v>1209</v>
      </c>
    </row>
    <row r="139" spans="1:3" ht="10.5">
      <c r="A139" s="2" t="s">
        <v>1209</v>
      </c>
      <c r="B139" s="2" t="s">
        <v>1209</v>
      </c>
      <c r="C139" s="2" t="s">
        <v>1209</v>
      </c>
    </row>
    <row r="140" spans="1:3" ht="10.5">
      <c r="A140" s="2" t="s">
        <v>1209</v>
      </c>
      <c r="B140" s="2" t="s">
        <v>1209</v>
      </c>
      <c r="C140" s="2" t="s">
        <v>1209</v>
      </c>
    </row>
    <row r="141" spans="1:3" ht="10.5">
      <c r="A141" s="2" t="s">
        <v>1209</v>
      </c>
      <c r="B141" s="2" t="s">
        <v>1209</v>
      </c>
      <c r="C141" s="2" t="s">
        <v>1209</v>
      </c>
    </row>
    <row r="142" spans="1:3" ht="10.5">
      <c r="A142" s="2" t="s">
        <v>1209</v>
      </c>
      <c r="B142" s="2" t="s">
        <v>1209</v>
      </c>
      <c r="C142" s="2" t="s">
        <v>1209</v>
      </c>
    </row>
    <row r="143" spans="1:3" ht="10.5">
      <c r="A143" s="2" t="s">
        <v>1209</v>
      </c>
      <c r="B143" s="2" t="s">
        <v>1209</v>
      </c>
      <c r="C143" s="2" t="s">
        <v>1209</v>
      </c>
    </row>
    <row r="144" spans="1:3" ht="10.5">
      <c r="A144" s="2" t="s">
        <v>1209</v>
      </c>
      <c r="B144" s="2" t="s">
        <v>1209</v>
      </c>
      <c r="C144" s="2" t="s">
        <v>1209</v>
      </c>
    </row>
    <row r="145" spans="1:3" ht="10.5">
      <c r="A145" s="2" t="s">
        <v>1209</v>
      </c>
      <c r="B145" s="2" t="s">
        <v>1209</v>
      </c>
      <c r="C145" s="2" t="s">
        <v>1209</v>
      </c>
    </row>
    <row r="146" spans="1:3" ht="10.5">
      <c r="A146" s="2" t="s">
        <v>1209</v>
      </c>
      <c r="B146" s="2" t="s">
        <v>1209</v>
      </c>
      <c r="C146" s="2" t="s">
        <v>1209</v>
      </c>
    </row>
    <row r="147" spans="1:3" ht="10.5">
      <c r="A147" s="2" t="s">
        <v>1209</v>
      </c>
      <c r="B147" s="2" t="s">
        <v>1209</v>
      </c>
      <c r="C147" s="2" t="s">
        <v>1209</v>
      </c>
    </row>
    <row r="148" spans="1:3" ht="10.5">
      <c r="A148" s="2" t="s">
        <v>1209</v>
      </c>
      <c r="B148" s="2" t="s">
        <v>1209</v>
      </c>
      <c r="C148" s="2" t="s">
        <v>1209</v>
      </c>
    </row>
    <row r="149" spans="1:3" ht="10.5">
      <c r="A149" s="2" t="s">
        <v>1209</v>
      </c>
      <c r="B149" s="2" t="s">
        <v>1209</v>
      </c>
      <c r="C149" s="2" t="s">
        <v>1209</v>
      </c>
    </row>
    <row r="150" spans="1:3" ht="10.5">
      <c r="A150" s="2" t="s">
        <v>1209</v>
      </c>
      <c r="B150" s="2" t="s">
        <v>1209</v>
      </c>
      <c r="C150" s="2" t="s">
        <v>1209</v>
      </c>
    </row>
    <row r="151" spans="1:3" ht="10.5">
      <c r="A151" s="2" t="s">
        <v>1209</v>
      </c>
      <c r="B151" s="2" t="s">
        <v>1209</v>
      </c>
      <c r="C151" s="2" t="s">
        <v>1209</v>
      </c>
    </row>
    <row r="152" spans="1:3" ht="10.5">
      <c r="A152" s="2" t="s">
        <v>1209</v>
      </c>
      <c r="B152" s="2" t="s">
        <v>1209</v>
      </c>
      <c r="C152" s="2" t="s">
        <v>1209</v>
      </c>
    </row>
    <row r="153" spans="1:3" ht="10.5">
      <c r="A153" s="2" t="s">
        <v>1209</v>
      </c>
      <c r="B153" s="2" t="s">
        <v>1209</v>
      </c>
      <c r="C153" s="2" t="s">
        <v>1209</v>
      </c>
    </row>
    <row r="154" spans="1:3" ht="10.5">
      <c r="A154" s="2" t="s">
        <v>1209</v>
      </c>
      <c r="B154" s="2" t="s">
        <v>1209</v>
      </c>
      <c r="C154" s="2" t="s">
        <v>1209</v>
      </c>
    </row>
    <row r="155" spans="1:3" ht="10.5">
      <c r="A155" s="2" t="s">
        <v>1209</v>
      </c>
      <c r="B155" s="2" t="s">
        <v>1209</v>
      </c>
      <c r="C155" s="2" t="s">
        <v>1209</v>
      </c>
    </row>
    <row r="156" spans="1:3" ht="10.5">
      <c r="A156" s="2" t="s">
        <v>1209</v>
      </c>
      <c r="B156" s="2" t="s">
        <v>1209</v>
      </c>
      <c r="C156" s="2" t="s">
        <v>1209</v>
      </c>
    </row>
    <row r="157" spans="1:3" ht="10.5">
      <c r="A157" s="2" t="s">
        <v>1209</v>
      </c>
      <c r="B157" s="2" t="s">
        <v>1209</v>
      </c>
      <c r="C157" s="2" t="s">
        <v>1209</v>
      </c>
    </row>
    <row r="158" spans="1:3" ht="10.5">
      <c r="A158" s="2" t="s">
        <v>1209</v>
      </c>
      <c r="B158" s="2" t="s">
        <v>1209</v>
      </c>
      <c r="C158" s="2" t="s">
        <v>1209</v>
      </c>
    </row>
    <row r="159" spans="1:3" ht="10.5">
      <c r="A159" s="2" t="s">
        <v>1209</v>
      </c>
      <c r="B159" s="2" t="s">
        <v>1209</v>
      </c>
      <c r="C159" s="2" t="s">
        <v>1209</v>
      </c>
    </row>
    <row r="160" spans="1:3" ht="10.5">
      <c r="A160" s="2" t="s">
        <v>1209</v>
      </c>
      <c r="B160" s="2" t="s">
        <v>1209</v>
      </c>
      <c r="C160" s="2" t="s">
        <v>1209</v>
      </c>
    </row>
    <row r="161" spans="1:3" ht="10.5">
      <c r="A161" s="2" t="s">
        <v>1209</v>
      </c>
      <c r="B161" s="2" t="s">
        <v>1209</v>
      </c>
      <c r="C161" s="2" t="s">
        <v>1209</v>
      </c>
    </row>
    <row r="162" spans="1:3" ht="10.5">
      <c r="A162" s="2" t="s">
        <v>1209</v>
      </c>
      <c r="B162" s="2" t="s">
        <v>1209</v>
      </c>
      <c r="C162" s="2" t="s">
        <v>1209</v>
      </c>
    </row>
    <row r="163" spans="1:3" ht="10.5">
      <c r="A163" s="2" t="s">
        <v>1209</v>
      </c>
      <c r="B163" s="2" t="s">
        <v>1209</v>
      </c>
      <c r="C163" s="2" t="s">
        <v>1209</v>
      </c>
    </row>
    <row r="164" spans="1:3" ht="10.5">
      <c r="A164" s="2" t="s">
        <v>1209</v>
      </c>
      <c r="B164" s="2" t="s">
        <v>1209</v>
      </c>
      <c r="C164" s="2" t="s">
        <v>1209</v>
      </c>
    </row>
    <row r="165" spans="1:3" ht="10.5">
      <c r="A165" s="2" t="s">
        <v>1209</v>
      </c>
      <c r="B165" s="2" t="s">
        <v>1209</v>
      </c>
      <c r="C165" s="2" t="s">
        <v>1209</v>
      </c>
    </row>
    <row r="166" spans="1:3" ht="10.5">
      <c r="A166" s="2" t="s">
        <v>1209</v>
      </c>
      <c r="B166" s="2" t="s">
        <v>1209</v>
      </c>
      <c r="C166" s="2" t="s">
        <v>1209</v>
      </c>
    </row>
    <row r="167" spans="1:3" ht="10.5">
      <c r="A167" s="2" t="s">
        <v>1209</v>
      </c>
      <c r="B167" s="2" t="s">
        <v>1209</v>
      </c>
      <c r="C167" s="2" t="s">
        <v>1209</v>
      </c>
    </row>
    <row r="168" spans="1:3" ht="10.5">
      <c r="A168" s="2" t="s">
        <v>1209</v>
      </c>
      <c r="B168" s="2" t="s">
        <v>1209</v>
      </c>
      <c r="C168" s="2" t="s">
        <v>1209</v>
      </c>
    </row>
    <row r="169" spans="1:3" ht="10.5">
      <c r="A169" s="2" t="s">
        <v>1209</v>
      </c>
      <c r="B169" s="2" t="s">
        <v>1209</v>
      </c>
      <c r="C169" s="2" t="s">
        <v>1209</v>
      </c>
    </row>
    <row r="170" spans="1:3" ht="10.5">
      <c r="A170" s="2" t="s">
        <v>1209</v>
      </c>
      <c r="B170" s="2" t="s">
        <v>1209</v>
      </c>
      <c r="C170" s="2" t="s">
        <v>1209</v>
      </c>
    </row>
    <row r="171" spans="1:3" ht="10.5">
      <c r="A171" s="2" t="s">
        <v>1209</v>
      </c>
      <c r="B171" s="2" t="s">
        <v>1209</v>
      </c>
      <c r="C171" s="2" t="s">
        <v>1209</v>
      </c>
    </row>
    <row r="172" spans="1:3" ht="10.5">
      <c r="A172" s="2" t="s">
        <v>1209</v>
      </c>
      <c r="B172" s="2" t="s">
        <v>1209</v>
      </c>
      <c r="C172" s="2" t="s">
        <v>1209</v>
      </c>
    </row>
    <row r="173" spans="1:3" ht="10.5">
      <c r="A173" s="2" t="s">
        <v>1209</v>
      </c>
      <c r="B173" s="2" t="s">
        <v>1209</v>
      </c>
      <c r="C173" s="2" t="s">
        <v>1209</v>
      </c>
    </row>
    <row r="174" spans="1:3" ht="10.5">
      <c r="A174" s="2" t="s">
        <v>1209</v>
      </c>
      <c r="B174" s="2" t="s">
        <v>1209</v>
      </c>
      <c r="C174" s="2" t="s">
        <v>1209</v>
      </c>
    </row>
    <row r="175" spans="1:3" ht="10.5">
      <c r="A175" s="2" t="s">
        <v>1209</v>
      </c>
      <c r="B175" s="2" t="s">
        <v>1209</v>
      </c>
      <c r="C175" s="2" t="s">
        <v>1209</v>
      </c>
    </row>
    <row r="176" spans="1:3" ht="10.5">
      <c r="A176" s="2" t="s">
        <v>1209</v>
      </c>
      <c r="B176" s="2" t="s">
        <v>1209</v>
      </c>
      <c r="C176" s="2" t="s">
        <v>1209</v>
      </c>
    </row>
    <row r="177" spans="1:3" ht="10.5">
      <c r="A177" s="2" t="s">
        <v>1209</v>
      </c>
      <c r="B177" s="2" t="s">
        <v>1209</v>
      </c>
      <c r="C177" s="2" t="s">
        <v>1209</v>
      </c>
    </row>
    <row r="178" spans="1:3" ht="10.5">
      <c r="A178" s="2" t="s">
        <v>1209</v>
      </c>
      <c r="B178" s="2" t="s">
        <v>1209</v>
      </c>
      <c r="C178" s="2" t="s">
        <v>1209</v>
      </c>
    </row>
    <row r="179" spans="1:3" ht="10.5">
      <c r="A179" s="2" t="s">
        <v>1209</v>
      </c>
      <c r="B179" s="2" t="s">
        <v>1209</v>
      </c>
      <c r="C179" s="2" t="s">
        <v>1209</v>
      </c>
    </row>
    <row r="180" spans="1:3" ht="10.5">
      <c r="A180" s="2" t="s">
        <v>1209</v>
      </c>
      <c r="B180" s="2" t="s">
        <v>1209</v>
      </c>
      <c r="C180" s="2" t="s">
        <v>1209</v>
      </c>
    </row>
    <row r="181" spans="1:3" ht="10.5">
      <c r="A181" s="2" t="s">
        <v>1209</v>
      </c>
      <c r="B181" s="2" t="s">
        <v>1209</v>
      </c>
      <c r="C181" s="2" t="s">
        <v>1209</v>
      </c>
    </row>
    <row r="182" spans="1:3" ht="10.5">
      <c r="A182" s="2" t="s">
        <v>1209</v>
      </c>
      <c r="B182" s="2" t="s">
        <v>1209</v>
      </c>
      <c r="C182" s="2" t="s">
        <v>1209</v>
      </c>
    </row>
    <row r="183" spans="1:3" ht="10.5">
      <c r="A183" s="2" t="s">
        <v>1209</v>
      </c>
      <c r="B183" s="2" t="s">
        <v>1209</v>
      </c>
      <c r="C183" s="2" t="s">
        <v>1209</v>
      </c>
    </row>
    <row r="184" spans="1:3" ht="10.5">
      <c r="A184" s="2" t="s">
        <v>1209</v>
      </c>
      <c r="B184" s="2" t="s">
        <v>1209</v>
      </c>
      <c r="C184" s="2" t="s">
        <v>1209</v>
      </c>
    </row>
    <row r="185" spans="1:3" ht="10.5">
      <c r="A185" s="2" t="s">
        <v>1209</v>
      </c>
      <c r="B185" s="2" t="s">
        <v>1209</v>
      </c>
      <c r="C185" s="2" t="s">
        <v>1209</v>
      </c>
    </row>
    <row r="186" spans="1:3" ht="10.5">
      <c r="A186" s="2" t="s">
        <v>1209</v>
      </c>
      <c r="B186" s="2" t="s">
        <v>1209</v>
      </c>
      <c r="C186" s="2" t="s">
        <v>1209</v>
      </c>
    </row>
    <row r="187" spans="1:3" ht="10.5">
      <c r="A187" s="2" t="s">
        <v>1209</v>
      </c>
      <c r="B187" s="2" t="s">
        <v>1209</v>
      </c>
      <c r="C187" s="2" t="s">
        <v>1209</v>
      </c>
    </row>
    <row r="188" spans="1:3" ht="10.5">
      <c r="A188" s="2" t="s">
        <v>1209</v>
      </c>
      <c r="B188" s="2" t="s">
        <v>1209</v>
      </c>
      <c r="C188" s="2" t="s">
        <v>1209</v>
      </c>
    </row>
    <row r="189" spans="1:3" ht="10.5">
      <c r="A189" s="2" t="s">
        <v>1209</v>
      </c>
      <c r="B189" s="2" t="s">
        <v>1209</v>
      </c>
      <c r="C189" s="2" t="s">
        <v>1209</v>
      </c>
    </row>
    <row r="190" spans="1:3" ht="10.5">
      <c r="A190" s="2" t="s">
        <v>1209</v>
      </c>
      <c r="B190" s="2" t="s">
        <v>1209</v>
      </c>
      <c r="C190" s="2" t="s">
        <v>1209</v>
      </c>
    </row>
    <row r="191" spans="1:3" ht="10.5">
      <c r="A191" s="2" t="s">
        <v>1209</v>
      </c>
      <c r="B191" s="2" t="s">
        <v>1209</v>
      </c>
      <c r="C191" s="2" t="s">
        <v>1209</v>
      </c>
    </row>
    <row r="192" spans="1:3" ht="10.5">
      <c r="A192" s="2" t="s">
        <v>1209</v>
      </c>
      <c r="B192" s="2" t="s">
        <v>1209</v>
      </c>
      <c r="C192" s="2" t="s">
        <v>1209</v>
      </c>
    </row>
    <row r="193" spans="1:3" ht="10.5">
      <c r="A193" s="2" t="s">
        <v>1209</v>
      </c>
      <c r="B193" s="2" t="s">
        <v>1209</v>
      </c>
      <c r="C193" s="2" t="s">
        <v>1209</v>
      </c>
    </row>
    <row r="194" spans="1:3" ht="10.5">
      <c r="A194" s="2" t="s">
        <v>1209</v>
      </c>
      <c r="B194" s="2" t="s">
        <v>1209</v>
      </c>
      <c r="C194" s="2" t="s">
        <v>1209</v>
      </c>
    </row>
    <row r="195" spans="1:3" ht="10.5">
      <c r="A195" s="2" t="s">
        <v>1209</v>
      </c>
      <c r="B195" s="2" t="s">
        <v>1209</v>
      </c>
      <c r="C195" s="2" t="s">
        <v>1209</v>
      </c>
    </row>
    <row r="196" spans="1:3" ht="10.5">
      <c r="A196" s="2" t="s">
        <v>1209</v>
      </c>
      <c r="B196" s="2" t="s">
        <v>1209</v>
      </c>
      <c r="C196" s="2" t="s">
        <v>1209</v>
      </c>
    </row>
    <row r="197" spans="1:3" ht="10.5">
      <c r="A197" s="2" t="s">
        <v>1209</v>
      </c>
      <c r="B197" s="2" t="s">
        <v>1209</v>
      </c>
      <c r="C197" s="2" t="s">
        <v>1209</v>
      </c>
    </row>
    <row r="198" spans="1:3" ht="10.5">
      <c r="A198" s="2" t="s">
        <v>1209</v>
      </c>
      <c r="B198" s="2" t="s">
        <v>1209</v>
      </c>
      <c r="C198" s="2" t="s">
        <v>1209</v>
      </c>
    </row>
    <row r="199" spans="1:3" ht="10.5">
      <c r="A199" s="2" t="s">
        <v>1209</v>
      </c>
      <c r="B199" s="2" t="s">
        <v>1209</v>
      </c>
      <c r="C199" s="2" t="s">
        <v>1209</v>
      </c>
    </row>
    <row r="200" spans="1:3" ht="10.5">
      <c r="A200" s="2" t="s">
        <v>1209</v>
      </c>
      <c r="B200" s="2" t="s">
        <v>1209</v>
      </c>
      <c r="C200" s="2" t="s">
        <v>1209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wsMetai"/>
  <dimension ref="A1:F30"/>
  <sheetViews>
    <sheetView zoomScalePageLayoutView="0" workbookViewId="0" topLeftCell="A1">
      <selection activeCell="B5" sqref="B5"/>
    </sheetView>
  </sheetViews>
  <sheetFormatPr defaultColWidth="9.33203125" defaultRowHeight="10.5"/>
  <cols>
    <col min="1" max="16384" width="9.33203125" style="2" customWidth="1"/>
  </cols>
  <sheetData>
    <row r="1" spans="1:6" ht="12.75">
      <c r="A1" s="2" t="s">
        <v>32</v>
      </c>
      <c r="B1" s="2" t="s">
        <v>1172</v>
      </c>
      <c r="C1" s="6"/>
      <c r="D1" s="6"/>
      <c r="E1" s="6"/>
      <c r="F1" s="6"/>
    </row>
    <row r="2" spans="1:3" ht="10.5">
      <c r="A2" s="2" t="s">
        <v>1308</v>
      </c>
      <c r="B2" s="2" t="s">
        <v>1308</v>
      </c>
      <c r="C2" s="5"/>
    </row>
    <row r="3" spans="1:2" ht="10.5">
      <c r="A3" s="2" t="s">
        <v>1309</v>
      </c>
      <c r="B3" s="2" t="s">
        <v>1309</v>
      </c>
    </row>
    <row r="4" spans="1:2" ht="10.5">
      <c r="A4" s="2" t="s">
        <v>1160</v>
      </c>
      <c r="B4" s="2" t="s">
        <v>1160</v>
      </c>
    </row>
    <row r="5" spans="1:2" ht="10.5">
      <c r="A5" s="2" t="s">
        <v>1310</v>
      </c>
      <c r="B5" s="2" t="s">
        <v>1310</v>
      </c>
    </row>
    <row r="6" spans="1:2" ht="10.5">
      <c r="A6" s="2" t="s">
        <v>1209</v>
      </c>
      <c r="B6" s="2" t="s">
        <v>1209</v>
      </c>
    </row>
    <row r="7" spans="1:2" ht="10.5">
      <c r="A7" s="2" t="s">
        <v>1209</v>
      </c>
      <c r="B7" s="2" t="s">
        <v>1209</v>
      </c>
    </row>
    <row r="8" spans="1:2" ht="10.5">
      <c r="A8" s="2" t="s">
        <v>1209</v>
      </c>
      <c r="B8" s="2" t="s">
        <v>1209</v>
      </c>
    </row>
    <row r="9" spans="1:2" ht="10.5">
      <c r="A9" s="2" t="s">
        <v>1209</v>
      </c>
      <c r="B9" s="2" t="s">
        <v>1209</v>
      </c>
    </row>
    <row r="10" spans="1:2" ht="10.5">
      <c r="A10" s="2" t="s">
        <v>1209</v>
      </c>
      <c r="B10" s="2" t="s">
        <v>1209</v>
      </c>
    </row>
    <row r="11" spans="1:2" ht="10.5">
      <c r="A11" s="2" t="s">
        <v>1209</v>
      </c>
      <c r="B11" s="2" t="s">
        <v>1209</v>
      </c>
    </row>
    <row r="12" spans="1:2" ht="10.5">
      <c r="A12" s="2" t="s">
        <v>1209</v>
      </c>
      <c r="B12" s="2" t="s">
        <v>1209</v>
      </c>
    </row>
    <row r="13" spans="1:2" ht="10.5">
      <c r="A13" s="2" t="s">
        <v>1209</v>
      </c>
      <c r="B13" s="2" t="s">
        <v>1209</v>
      </c>
    </row>
    <row r="14" spans="1:2" ht="10.5">
      <c r="A14" s="2" t="s">
        <v>1209</v>
      </c>
      <c r="B14" s="2" t="s">
        <v>1209</v>
      </c>
    </row>
    <row r="15" spans="1:2" ht="10.5">
      <c r="A15" s="2" t="s">
        <v>1209</v>
      </c>
      <c r="B15" s="2" t="s">
        <v>1209</v>
      </c>
    </row>
    <row r="16" spans="1:2" ht="10.5">
      <c r="A16" s="2" t="s">
        <v>1209</v>
      </c>
      <c r="B16" s="2" t="s">
        <v>1209</v>
      </c>
    </row>
    <row r="17" spans="1:2" ht="10.5">
      <c r="A17" s="2" t="s">
        <v>1209</v>
      </c>
      <c r="B17" s="2" t="s">
        <v>1209</v>
      </c>
    </row>
    <row r="18" spans="1:2" ht="10.5">
      <c r="A18" s="2" t="s">
        <v>1209</v>
      </c>
      <c r="B18" s="2" t="s">
        <v>1209</v>
      </c>
    </row>
    <row r="19" spans="1:2" ht="10.5">
      <c r="A19" s="2" t="s">
        <v>1209</v>
      </c>
      <c r="B19" s="2" t="s">
        <v>1209</v>
      </c>
    </row>
    <row r="20" spans="1:2" ht="10.5">
      <c r="A20" s="2" t="s">
        <v>1209</v>
      </c>
      <c r="B20" s="2" t="s">
        <v>1209</v>
      </c>
    </row>
    <row r="21" spans="1:2" ht="10.5">
      <c r="A21" s="2" t="s">
        <v>1209</v>
      </c>
      <c r="B21" s="2" t="s">
        <v>1209</v>
      </c>
    </row>
    <row r="22" spans="1:2" ht="10.5">
      <c r="A22" s="2" t="s">
        <v>1209</v>
      </c>
      <c r="B22" s="2" t="s">
        <v>1209</v>
      </c>
    </row>
    <row r="23" spans="1:2" ht="10.5">
      <c r="A23" s="2" t="s">
        <v>1209</v>
      </c>
      <c r="B23" s="2" t="s">
        <v>1209</v>
      </c>
    </row>
    <row r="24" spans="1:2" ht="10.5">
      <c r="A24" s="2" t="s">
        <v>1209</v>
      </c>
      <c r="B24" s="2" t="s">
        <v>1209</v>
      </c>
    </row>
    <row r="25" spans="1:2" ht="10.5">
      <c r="A25" s="2" t="s">
        <v>1209</v>
      </c>
      <c r="B25" s="2" t="s">
        <v>1209</v>
      </c>
    </row>
    <row r="26" spans="1:2" ht="10.5">
      <c r="A26" s="2" t="s">
        <v>1209</v>
      </c>
      <c r="B26" s="2" t="s">
        <v>1209</v>
      </c>
    </row>
    <row r="27" spans="1:2" ht="10.5">
      <c r="A27" s="2" t="s">
        <v>1209</v>
      </c>
      <c r="B27" s="2" t="s">
        <v>1209</v>
      </c>
    </row>
    <row r="28" spans="1:2" ht="10.5">
      <c r="A28" s="2" t="s">
        <v>1209</v>
      </c>
      <c r="B28" s="2" t="s">
        <v>1209</v>
      </c>
    </row>
    <row r="29" spans="1:2" ht="10.5">
      <c r="A29" s="2" t="s">
        <v>1209</v>
      </c>
      <c r="B29" s="2" t="s">
        <v>1209</v>
      </c>
    </row>
    <row r="30" spans="1:2" ht="10.5">
      <c r="A30" s="2" t="s">
        <v>1209</v>
      </c>
      <c r="B30" s="2" t="s">
        <v>1209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825"/>
  <sheetViews>
    <sheetView zoomScalePageLayoutView="0" workbookViewId="0" topLeftCell="A1">
      <selection activeCell="A1" sqref="A1"/>
    </sheetView>
  </sheetViews>
  <sheetFormatPr defaultColWidth="9.33203125" defaultRowHeight="10.5"/>
  <sheetData>
    <row r="1" spans="1:14" ht="10.5">
      <c r="A1" t="s">
        <v>331</v>
      </c>
      <c r="B1" t="s">
        <v>332</v>
      </c>
      <c r="C1" t="s">
        <v>333</v>
      </c>
      <c r="D1" t="s">
        <v>334</v>
      </c>
      <c r="F1" t="s">
        <v>321</v>
      </c>
      <c r="G1" t="s">
        <v>322</v>
      </c>
      <c r="H1" t="s">
        <v>323</v>
      </c>
      <c r="I1" t="s">
        <v>324</v>
      </c>
      <c r="J1" t="s">
        <v>325</v>
      </c>
      <c r="K1" t="s">
        <v>326</v>
      </c>
      <c r="L1" t="s">
        <v>327</v>
      </c>
      <c r="M1" t="s">
        <v>328</v>
      </c>
      <c r="N1" t="s">
        <v>329</v>
      </c>
    </row>
    <row r="2" spans="1:14" ht="10.5">
      <c r="A2" s="93" t="s">
        <v>335</v>
      </c>
      <c r="B2" t="str">
        <f ca="1">IF(ISTEXT(INDIRECT($A$2)),INDIRECT($A$2),"")</f>
        <v>KAIŠIADORIŲ TECHNOLOGIJŲ IR VERSLO MOKYKLA</v>
      </c>
      <c r="C2">
        <f ca="1">IF(ISNUMBER(INDIRECT($A$2)),INDIRECT($A$2),0)</f>
        <v>0</v>
      </c>
      <c r="D2" t="b">
        <f ca="1">ISBLANK(INDIRECT($A$2))</f>
        <v>0</v>
      </c>
      <c r="F2" t="s">
        <v>276</v>
      </c>
      <c r="G2" t="str">
        <f>Metai</f>
        <v>2014</v>
      </c>
      <c r="H2" t="str">
        <f>Menuo</f>
        <v>kovo 31 d.</v>
      </c>
      <c r="I2" t="str">
        <f>IstaigosKodas</f>
        <v>2224</v>
      </c>
      <c r="L2">
        <v>273</v>
      </c>
      <c r="M2" t="s">
        <v>330</v>
      </c>
      <c r="N2" t="str">
        <f>CRC</f>
        <v>dc3bdd56</v>
      </c>
    </row>
    <row r="3" spans="1:4" ht="10.5">
      <c r="A3" s="93" t="s">
        <v>336</v>
      </c>
      <c r="B3" t="str">
        <f ca="1">IF(ISTEXT(INDIRECT($A$3)),INDIRECT($A$3),"")</f>
        <v>190804361 Girelės g-vė 57,Kaišiadorys</v>
      </c>
      <c r="C3">
        <f ca="1">IF(ISNUMBER(INDIRECT($A$3)),INDIRECT($A$3),0)</f>
        <v>0</v>
      </c>
      <c r="D3" t="b">
        <f ca="1">ISBLANK(INDIRECT($A$3))</f>
        <v>0</v>
      </c>
    </row>
    <row r="4" spans="1:4" ht="10.5">
      <c r="A4" s="93" t="s">
        <v>337</v>
      </c>
      <c r="B4" t="str">
        <f ca="1">IF(ISTEXT(INDIRECT($A$4)),INDIRECT($A$4),"")</f>
        <v>2014</v>
      </c>
      <c r="C4">
        <f ca="1">IF(ISNUMBER(INDIRECT($A$4)),INDIRECT($A$4),0)</f>
        <v>0</v>
      </c>
      <c r="D4" t="b">
        <f ca="1">ISBLANK(INDIRECT($A$4))</f>
        <v>0</v>
      </c>
    </row>
    <row r="5" spans="1:4" ht="10.5">
      <c r="A5" s="93" t="s">
        <v>338</v>
      </c>
      <c r="B5" t="str">
        <f ca="1">IF(ISTEXT(INDIRECT($A$5)),INDIRECT($A$5),"")</f>
        <v>kovo 31 d.</v>
      </c>
      <c r="C5">
        <f ca="1">IF(ISNUMBER(INDIRECT($A$5)),INDIRECT($A$5),0)</f>
        <v>0</v>
      </c>
      <c r="D5" t="b">
        <f ca="1">ISBLANK(INDIRECT($A$5))</f>
        <v>0</v>
      </c>
    </row>
    <row r="6" spans="1:4" ht="10.5">
      <c r="A6" s="93" t="s">
        <v>339</v>
      </c>
      <c r="B6" t="str">
        <f ca="1">IF(ISTEXT(INDIRECT($A$6)),INDIRECT($A$6),"")</f>
        <v>22</v>
      </c>
      <c r="C6">
        <f ca="1">IF(ISNUMBER(INDIRECT($A$6)),INDIRECT($A$6),0)</f>
        <v>0</v>
      </c>
      <c r="D6" t="b">
        <f ca="1">ISBLANK(INDIRECT($A$6))</f>
        <v>0</v>
      </c>
    </row>
    <row r="7" spans="1:4" ht="10.5">
      <c r="A7" s="93" t="s">
        <v>340</v>
      </c>
      <c r="B7" t="str">
        <f ca="1">IF(ISTEXT(INDIRECT($A$7)),INDIRECT($A$7),"")</f>
        <v>900</v>
      </c>
      <c r="C7">
        <f ca="1">IF(ISNUMBER(INDIRECT($A$7)),INDIRECT($A$7),0)</f>
        <v>0</v>
      </c>
      <c r="D7" t="b">
        <f ca="1">ISBLANK(INDIRECT($A$7))</f>
        <v>0</v>
      </c>
    </row>
    <row r="8" spans="1:4" ht="10.5">
      <c r="A8" s="93" t="s">
        <v>341</v>
      </c>
      <c r="B8" t="str">
        <f ca="1">IF(ISTEXT(INDIRECT($A$8)),INDIRECT($A$8),"")</f>
        <v>2224</v>
      </c>
      <c r="C8">
        <f ca="1">IF(ISNUMBER(INDIRECT($A$8)),INDIRECT($A$8),0)</f>
        <v>0</v>
      </c>
      <c r="D8" t="b">
        <f ca="1">ISBLANK(INDIRECT($A$8))</f>
        <v>0</v>
      </c>
    </row>
    <row r="9" spans="1:4" ht="10.5">
      <c r="A9" s="93" t="s">
        <v>342</v>
      </c>
      <c r="B9" t="str">
        <f ca="1">IF(ISTEXT(INDIRECT($A$9)),INDIRECT($A$9),"")</f>
        <v>Išlaidų ekonominės klasifikacijos kodas</v>
      </c>
      <c r="C9">
        <f ca="1">IF(ISNUMBER(INDIRECT($A$9)),INDIRECT($A$9),0)</f>
        <v>0</v>
      </c>
      <c r="D9" t="b">
        <f ca="1">ISBLANK(INDIRECT($A$9))</f>
        <v>0</v>
      </c>
    </row>
    <row r="10" spans="1:4" ht="10.5">
      <c r="A10" s="93" t="s">
        <v>343</v>
      </c>
      <c r="B10" t="str">
        <f ca="1">IF(ISTEXT(INDIRECT($A$10)),INDIRECT($A$10),"")</f>
        <v>Išlaidų pavadinimas</v>
      </c>
      <c r="C10">
        <f ca="1">IF(ISNUMBER(INDIRECT($A$10)),INDIRECT($A$10),0)</f>
        <v>0</v>
      </c>
      <c r="D10" t="b">
        <f ca="1">ISBLANK(INDIRECT($A$10))</f>
        <v>0</v>
      </c>
    </row>
    <row r="11" spans="1:4" ht="10.5">
      <c r="A11" s="93" t="s">
        <v>344</v>
      </c>
      <c r="B11" t="str">
        <f ca="1">IF(ISTEXT(INDIRECT($A$11)),INDIRECT($A$11),"")</f>
        <v>Eil. Nr.</v>
      </c>
      <c r="C11">
        <f ca="1">IF(ISNUMBER(INDIRECT($A$11)),INDIRECT($A$11),0)</f>
        <v>0</v>
      </c>
      <c r="D11" t="b">
        <f ca="1">ISBLANK(INDIRECT($A$11))</f>
        <v>0</v>
      </c>
    </row>
    <row r="12" spans="1:4" ht="10.5">
      <c r="A12" s="93" t="s">
        <v>345</v>
      </c>
      <c r="B12" t="str">
        <f ca="1">IF(ISTEXT(INDIRECT($A$12)),INDIRECT($A$12),"")</f>
        <v>likutis metų pradžioje</v>
      </c>
      <c r="C12">
        <f ca="1">IF(ISNUMBER(INDIRECT($A$12)),INDIRECT($A$12),0)</f>
        <v>0</v>
      </c>
      <c r="D12" t="b">
        <f ca="1">ISBLANK(INDIRECT($A$12))</f>
        <v>0</v>
      </c>
    </row>
    <row r="13" spans="1:4" ht="10.5">
      <c r="A13" s="93" t="s">
        <v>346</v>
      </c>
      <c r="B13" t="str">
        <f ca="1">IF(ISTEXT(INDIRECT($A$13)),INDIRECT($A$13),"")</f>
        <v>iš viso</v>
      </c>
      <c r="C13">
        <f ca="1">IF(ISNUMBER(INDIRECT($A$13)),INDIRECT($A$13),0)</f>
        <v>0</v>
      </c>
      <c r="D13" t="b">
        <f ca="1">ISBLANK(INDIRECT($A$13))</f>
        <v>0</v>
      </c>
    </row>
    <row r="14" spans="1:4" ht="10.5">
      <c r="A14" s="93" t="s">
        <v>347</v>
      </c>
      <c r="B14" t="str">
        <f ca="1">IF(ISTEXT(INDIRECT($A$14)),INDIRECT($A$14),"")</f>
        <v>10 dienų</v>
      </c>
      <c r="C14">
        <f ca="1">IF(ISNUMBER(INDIRECT($A$14)),INDIRECT($A$14),0)</f>
        <v>0</v>
      </c>
      <c r="D14" t="b">
        <f ca="1">ISBLANK(INDIRECT($A$14))</f>
        <v>0</v>
      </c>
    </row>
    <row r="15" spans="1:4" ht="10.5">
      <c r="A15" s="93" t="s">
        <v>348</v>
      </c>
      <c r="B15" t="str">
        <f ca="1">IF(ISTEXT(INDIRECT($A$15)),INDIRECT($A$15),"")</f>
        <v>45 dienos</v>
      </c>
      <c r="C15">
        <f ca="1">IF(ISNUMBER(INDIRECT($A$15)),INDIRECT($A$15),0)</f>
        <v>0</v>
      </c>
      <c r="D15" t="b">
        <f ca="1">ISBLANK(INDIRECT($A$15))</f>
        <v>0</v>
      </c>
    </row>
    <row r="16" spans="1:4" ht="10.5">
      <c r="A16" s="93" t="s">
        <v>349</v>
      </c>
      <c r="B16">
        <f ca="1">IF(ISTEXT(INDIRECT($A$16)),INDIRECT($A$16),"")</f>
      </c>
      <c r="C16">
        <f ca="1">IF(ISNUMBER(INDIRECT($A$16)),INDIRECT($A$16),0)</f>
        <v>1</v>
      </c>
      <c r="D16" t="b">
        <f ca="1">ISBLANK(INDIRECT($A$16))</f>
        <v>0</v>
      </c>
    </row>
    <row r="17" spans="1:4" ht="10.5">
      <c r="A17" s="93" t="s">
        <v>350</v>
      </c>
      <c r="B17">
        <f ca="1">IF(ISTEXT(INDIRECT($A$17)),INDIRECT($A$17),"")</f>
      </c>
      <c r="C17">
        <f ca="1">IF(ISNUMBER(INDIRECT($A$17)),INDIRECT($A$17),0)</f>
        <v>2</v>
      </c>
      <c r="D17" t="b">
        <f ca="1">ISBLANK(INDIRECT($A$17))</f>
        <v>0</v>
      </c>
    </row>
    <row r="18" spans="1:4" ht="10.5">
      <c r="A18" s="93" t="s">
        <v>351</v>
      </c>
      <c r="B18">
        <f ca="1">IF(ISTEXT(INDIRECT($A$18)),INDIRECT($A$18),"")</f>
      </c>
      <c r="C18">
        <f ca="1">IF(ISNUMBER(INDIRECT($A$18)),INDIRECT($A$18),0)</f>
        <v>3</v>
      </c>
      <c r="D18" t="b">
        <f ca="1">ISBLANK(INDIRECT($A$18))</f>
        <v>0</v>
      </c>
    </row>
    <row r="19" spans="1:4" ht="10.5">
      <c r="A19" s="93" t="s">
        <v>352</v>
      </c>
      <c r="B19" t="str">
        <f ca="1">IF(ISTEXT(INDIRECT($A$19)),INDIRECT($A$19),"")</f>
        <v>3</v>
      </c>
      <c r="C19">
        <f ca="1">IF(ISNUMBER(INDIRECT($A$19)),INDIRECT($A$19),0)</f>
        <v>0</v>
      </c>
      <c r="D19" t="b">
        <f ca="1">ISBLANK(INDIRECT($A$19))</f>
        <v>0</v>
      </c>
    </row>
    <row r="20" spans="1:4" ht="10.5">
      <c r="A20" s="93" t="s">
        <v>353</v>
      </c>
      <c r="B20" t="str">
        <f ca="1">IF(ISTEXT(INDIRECT($A$20)),INDIRECT($A$20),"")</f>
        <v>4</v>
      </c>
      <c r="C20">
        <f ca="1">IF(ISNUMBER(INDIRECT($A$20)),INDIRECT($A$20),0)</f>
        <v>0</v>
      </c>
      <c r="D20" t="b">
        <f ca="1">ISBLANK(INDIRECT($A$20))</f>
        <v>0</v>
      </c>
    </row>
    <row r="21" spans="1:4" ht="10.5">
      <c r="A21" s="93" t="s">
        <v>354</v>
      </c>
      <c r="B21" t="str">
        <f ca="1">IF(ISTEXT(INDIRECT($A$21)),INDIRECT($A$21),"")</f>
        <v>5</v>
      </c>
      <c r="C21">
        <f ca="1">IF(ISNUMBER(INDIRECT($A$21)),INDIRECT($A$21),0)</f>
        <v>0</v>
      </c>
      <c r="D21" t="b">
        <f ca="1">ISBLANK(INDIRECT($A$21))</f>
        <v>0</v>
      </c>
    </row>
    <row r="22" spans="1:4" ht="10.5">
      <c r="A22" s="93" t="s">
        <v>355</v>
      </c>
      <c r="B22" t="str">
        <f ca="1">IF(ISTEXT(INDIRECT($A$22)),INDIRECT($A$22),"")</f>
        <v>6</v>
      </c>
      <c r="C22">
        <f ca="1">IF(ISNUMBER(INDIRECT($A$22)),INDIRECT($A$22),0)</f>
        <v>0</v>
      </c>
      <c r="D22" t="b">
        <f ca="1">ISBLANK(INDIRECT($A$22))</f>
        <v>0</v>
      </c>
    </row>
    <row r="23" spans="1:4" ht="10.5">
      <c r="A23" s="93" t="s">
        <v>356</v>
      </c>
      <c r="B23" t="str">
        <f ca="1">IF(ISTEXT(INDIRECT($A$23)),INDIRECT($A$23),"")</f>
        <v>2</v>
      </c>
      <c r="C23">
        <f ca="1">IF(ISNUMBER(INDIRECT($A$23)),INDIRECT($A$23),0)</f>
        <v>0</v>
      </c>
      <c r="D23" t="b">
        <f ca="1">ISBLANK(INDIRECT($A$23))</f>
        <v>0</v>
      </c>
    </row>
    <row r="24" spans="1:4" ht="10.5">
      <c r="A24" s="93" t="s">
        <v>357</v>
      </c>
      <c r="B24" t="str">
        <f ca="1">IF(ISTEXT(INDIRECT($A$24)),INDIRECT($A$24),"")</f>
        <v>IŠLAIDOS</v>
      </c>
      <c r="C24">
        <f ca="1">IF(ISNUMBER(INDIRECT($A$24)),INDIRECT($A$24),0)</f>
        <v>0</v>
      </c>
      <c r="D24" t="b">
        <f ca="1">ISBLANK(INDIRECT($A$24))</f>
        <v>0</v>
      </c>
    </row>
    <row r="25" spans="1:4" ht="10.5">
      <c r="A25" s="93" t="s">
        <v>358</v>
      </c>
      <c r="B25">
        <f ca="1">IF(ISTEXT(INDIRECT($A$25)),INDIRECT($A$25),"")</f>
      </c>
      <c r="C25">
        <f ca="1">IF(ISNUMBER(INDIRECT($A$25)),INDIRECT($A$25),0)</f>
        <v>1</v>
      </c>
      <c r="D25" t="b">
        <f ca="1">ISBLANK(INDIRECT($A$25))</f>
        <v>0</v>
      </c>
    </row>
    <row r="26" spans="1:4" ht="10.5">
      <c r="A26" s="93" t="s">
        <v>359</v>
      </c>
      <c r="B26">
        <f ca="1">IF(ISTEXT(INDIRECT($A$26)),INDIRECT($A$26),"")</f>
      </c>
      <c r="C26">
        <f ca="1">IF(ISNUMBER(INDIRECT($A$26)),ROUND(INDIRECT($A$26),2),0)</f>
        <v>53357.77</v>
      </c>
      <c r="D26" t="b">
        <f ca="1">ISBLANK(INDIRECT($A$26))</f>
        <v>0</v>
      </c>
    </row>
    <row r="27" spans="1:4" ht="10.5">
      <c r="A27" s="93" t="s">
        <v>360</v>
      </c>
      <c r="B27">
        <f ca="1">IF(ISTEXT(INDIRECT($A$27)),INDIRECT($A$27),"")</f>
      </c>
      <c r="C27">
        <f ca="1">IF(ISNUMBER(INDIRECT($A$27)),ROUND(INDIRECT($A$27),2),0)</f>
        <v>97588.35</v>
      </c>
      <c r="D27" t="b">
        <f ca="1">ISBLANK(INDIRECT($A$27))</f>
        <v>0</v>
      </c>
    </row>
    <row r="28" spans="1:4" ht="10.5">
      <c r="A28" s="93" t="s">
        <v>361</v>
      </c>
      <c r="B28">
        <f ca="1">IF(ISTEXT(INDIRECT($A$28)),INDIRECT($A$28),"")</f>
      </c>
      <c r="C28">
        <f ca="1">IF(ISNUMBER(INDIRECT($A$28)),ROUND(INDIRECT($A$28),2),0)</f>
        <v>0</v>
      </c>
      <c r="D28" t="b">
        <f ca="1">ISBLANK(INDIRECT($A$28))</f>
        <v>0</v>
      </c>
    </row>
    <row r="29" spans="1:4" ht="10.5">
      <c r="A29" s="93" t="s">
        <v>362</v>
      </c>
      <c r="B29">
        <f ca="1">IF(ISTEXT(INDIRECT($A$29)),INDIRECT($A$29),"")</f>
      </c>
      <c r="C29">
        <f ca="1">IF(ISNUMBER(INDIRECT($A$29)),ROUND(INDIRECT($A$29),2),0)</f>
        <v>0</v>
      </c>
      <c r="D29" t="b">
        <f ca="1">ISBLANK(INDIRECT($A$29))</f>
        <v>0</v>
      </c>
    </row>
    <row r="30" spans="1:4" ht="10.5">
      <c r="A30" s="93" t="s">
        <v>363</v>
      </c>
      <c r="B30" t="str">
        <f ca="1">IF(ISTEXT(INDIRECT($A$30)),INDIRECT($A$30),"")</f>
        <v>2. 1</v>
      </c>
      <c r="C30">
        <f ca="1">IF(ISNUMBER(INDIRECT($A$30)),INDIRECT($A$30),0)</f>
        <v>0</v>
      </c>
      <c r="D30" t="b">
        <f ca="1">ISBLANK(INDIRECT($A$30))</f>
        <v>0</v>
      </c>
    </row>
    <row r="31" spans="1:4" ht="10.5">
      <c r="A31" s="93" t="s">
        <v>364</v>
      </c>
      <c r="B31" t="str">
        <f ca="1">IF(ISTEXT(INDIRECT($A$31)),INDIRECT($A$31),"")</f>
        <v>Darbo užmokestis ir socialinis draudimas</v>
      </c>
      <c r="C31">
        <f ca="1">IF(ISNUMBER(INDIRECT($A$31)),INDIRECT($A$31),0)</f>
        <v>0</v>
      </c>
      <c r="D31" t="b">
        <f ca="1">ISBLANK(INDIRECT($A$31))</f>
        <v>0</v>
      </c>
    </row>
    <row r="32" spans="1:4" ht="10.5">
      <c r="A32" s="93" t="s">
        <v>365</v>
      </c>
      <c r="B32">
        <f ca="1">IF(ISTEXT(INDIRECT($A$32)),INDIRECT($A$32),"")</f>
      </c>
      <c r="C32">
        <f ca="1">IF(ISNUMBER(INDIRECT($A$32)),INDIRECT($A$32),0)</f>
        <v>2</v>
      </c>
      <c r="D32" t="b">
        <f ca="1">ISBLANK(INDIRECT($A$32))</f>
        <v>0</v>
      </c>
    </row>
    <row r="33" spans="1:4" ht="10.5">
      <c r="A33" s="93" t="s">
        <v>366</v>
      </c>
      <c r="B33">
        <f ca="1">IF(ISTEXT(INDIRECT($A$33)),INDIRECT($A$33),"")</f>
      </c>
      <c r="C33">
        <f ca="1">IF(ISNUMBER(INDIRECT($A$33)),ROUND(INDIRECT($A$33),2),0)</f>
        <v>0</v>
      </c>
      <c r="D33" t="b">
        <f ca="1">ISBLANK(INDIRECT($A$33))</f>
        <v>0</v>
      </c>
    </row>
    <row r="34" spans="1:4" ht="10.5">
      <c r="A34" s="93" t="s">
        <v>367</v>
      </c>
      <c r="B34">
        <f ca="1">IF(ISTEXT(INDIRECT($A$34)),INDIRECT($A$34),"")</f>
      </c>
      <c r="C34">
        <f ca="1">IF(ISNUMBER(INDIRECT($A$34)),ROUND(INDIRECT($A$34),2),0)</f>
        <v>0</v>
      </c>
      <c r="D34" t="b">
        <f ca="1">ISBLANK(INDIRECT($A$34))</f>
        <v>0</v>
      </c>
    </row>
    <row r="35" spans="1:4" ht="10.5">
      <c r="A35" s="93" t="s">
        <v>368</v>
      </c>
      <c r="B35">
        <f ca="1">IF(ISTEXT(INDIRECT($A$35)),INDIRECT($A$35),"")</f>
      </c>
      <c r="C35">
        <f ca="1">IF(ISNUMBER(INDIRECT($A$35)),ROUND(INDIRECT($A$35),2),0)</f>
        <v>0</v>
      </c>
      <c r="D35" t="b">
        <f ca="1">ISBLANK(INDIRECT($A$35))</f>
        <v>0</v>
      </c>
    </row>
    <row r="36" spans="1:4" ht="10.5">
      <c r="A36" s="93" t="s">
        <v>369</v>
      </c>
      <c r="B36">
        <f ca="1">IF(ISTEXT(INDIRECT($A$36)),INDIRECT($A$36),"")</f>
      </c>
      <c r="C36">
        <f ca="1">IF(ISNUMBER(INDIRECT($A$36)),ROUND(INDIRECT($A$36),2),0)</f>
        <v>0</v>
      </c>
      <c r="D36" t="b">
        <f ca="1">ISBLANK(INDIRECT($A$36))</f>
        <v>0</v>
      </c>
    </row>
    <row r="37" spans="1:4" ht="10.5">
      <c r="A37" s="93" t="s">
        <v>370</v>
      </c>
      <c r="B37" t="str">
        <f ca="1">IF(ISTEXT(INDIRECT($A$37)),INDIRECT($A$37),"")</f>
        <v>2. 1. 1</v>
      </c>
      <c r="C37">
        <f ca="1">IF(ISNUMBER(INDIRECT($A$37)),INDIRECT($A$37),0)</f>
        <v>0</v>
      </c>
      <c r="D37" t="b">
        <f ca="1">ISBLANK(INDIRECT($A$37))</f>
        <v>0</v>
      </c>
    </row>
    <row r="38" spans="1:4" ht="10.5">
      <c r="A38" s="93" t="s">
        <v>371</v>
      </c>
      <c r="B38" t="str">
        <f ca="1">IF(ISTEXT(INDIRECT($A$38)),INDIRECT($A$38),"")</f>
        <v>Darbo užmokestis </v>
      </c>
      <c r="C38">
        <f ca="1">IF(ISNUMBER(INDIRECT($A$38)),INDIRECT($A$38),0)</f>
        <v>0</v>
      </c>
      <c r="D38" t="b">
        <f ca="1">ISBLANK(INDIRECT($A$38))</f>
        <v>0</v>
      </c>
    </row>
    <row r="39" spans="1:4" ht="10.5">
      <c r="A39" s="93" t="s">
        <v>372</v>
      </c>
      <c r="B39">
        <f ca="1">IF(ISTEXT(INDIRECT($A$39)),INDIRECT($A$39),"")</f>
      </c>
      <c r="C39">
        <f ca="1">IF(ISNUMBER(INDIRECT($A$39)),INDIRECT($A$39),0)</f>
        <v>3</v>
      </c>
      <c r="D39" t="b">
        <f ca="1">ISBLANK(INDIRECT($A$39))</f>
        <v>0</v>
      </c>
    </row>
    <row r="40" spans="1:4" ht="10.5">
      <c r="A40" s="93" t="s">
        <v>373</v>
      </c>
      <c r="B40">
        <f ca="1">IF(ISTEXT(INDIRECT($A$40)),INDIRECT($A$40),"")</f>
      </c>
      <c r="C40">
        <f ca="1">IF(ISNUMBER(INDIRECT($A$40)),ROUND(INDIRECT($A$40),2),0)</f>
        <v>0</v>
      </c>
      <c r="D40" t="b">
        <f ca="1">ISBLANK(INDIRECT($A$40))</f>
        <v>0</v>
      </c>
    </row>
    <row r="41" spans="1:4" ht="10.5">
      <c r="A41" s="93" t="s">
        <v>374</v>
      </c>
      <c r="B41">
        <f ca="1">IF(ISTEXT(INDIRECT($A$41)),INDIRECT($A$41),"")</f>
      </c>
      <c r="C41">
        <f ca="1">IF(ISNUMBER(INDIRECT($A$41)),ROUND(INDIRECT($A$41),2),0)</f>
        <v>0</v>
      </c>
      <c r="D41" t="b">
        <f ca="1">ISBLANK(INDIRECT($A$41))</f>
        <v>0</v>
      </c>
    </row>
    <row r="42" spans="1:4" ht="10.5">
      <c r="A42" s="93" t="s">
        <v>375</v>
      </c>
      <c r="B42">
        <f ca="1">IF(ISTEXT(INDIRECT($A$42)),INDIRECT($A$42),"")</f>
      </c>
      <c r="C42">
        <f ca="1">IF(ISNUMBER(INDIRECT($A$42)),ROUND(INDIRECT($A$42),2),0)</f>
        <v>0</v>
      </c>
      <c r="D42" t="b">
        <f ca="1">ISBLANK(INDIRECT($A$42))</f>
        <v>0</v>
      </c>
    </row>
    <row r="43" spans="1:4" ht="10.5">
      <c r="A43" s="93" t="s">
        <v>376</v>
      </c>
      <c r="B43" t="str">
        <f ca="1">IF(ISTEXT(INDIRECT($A$43)),INDIRECT($A$43),"")</f>
        <v>2. 1. 1. 1. 1. 1</v>
      </c>
      <c r="C43">
        <f ca="1">IF(ISNUMBER(INDIRECT($A$43)),INDIRECT($A$43),0)</f>
        <v>0</v>
      </c>
      <c r="D43" t="b">
        <f ca="1">ISBLANK(INDIRECT($A$43))</f>
        <v>0</v>
      </c>
    </row>
    <row r="44" spans="1:4" ht="10.5">
      <c r="A44" s="93" t="s">
        <v>377</v>
      </c>
      <c r="B44" t="str">
        <f ca="1">IF(ISTEXT(INDIRECT($A$44)),INDIRECT($A$44),"")</f>
        <v>Darbo užmokestis pinigais</v>
      </c>
      <c r="C44">
        <f ca="1">IF(ISNUMBER(INDIRECT($A$44)),INDIRECT($A$44),0)</f>
        <v>0</v>
      </c>
      <c r="D44" t="b">
        <f ca="1">ISBLANK(INDIRECT($A$44))</f>
        <v>0</v>
      </c>
    </row>
    <row r="45" spans="1:4" ht="10.5">
      <c r="A45" s="93" t="s">
        <v>378</v>
      </c>
      <c r="B45">
        <f ca="1">IF(ISTEXT(INDIRECT($A$45)),INDIRECT($A$45),"")</f>
      </c>
      <c r="C45">
        <f ca="1">IF(ISNUMBER(INDIRECT($A$45)),INDIRECT($A$45),0)</f>
        <v>4</v>
      </c>
      <c r="D45" t="b">
        <f ca="1">ISBLANK(INDIRECT($A$45))</f>
        <v>0</v>
      </c>
    </row>
    <row r="46" spans="1:4" ht="10.5">
      <c r="A46" s="93" t="s">
        <v>379</v>
      </c>
      <c r="B46">
        <f ca="1">IF(ISTEXT(INDIRECT($A$46)),INDIRECT($A$46),"")</f>
      </c>
      <c r="C46">
        <f ca="1">IF(ISNUMBER(INDIRECT($A$46)),ROUND(INDIRECT($A$46),2),0)</f>
        <v>0</v>
      </c>
      <c r="D46" t="b">
        <f ca="1">ISBLANK(INDIRECT($A$46))</f>
        <v>1</v>
      </c>
    </row>
    <row r="47" spans="1:4" ht="10.5">
      <c r="A47" s="93" t="s">
        <v>380</v>
      </c>
      <c r="B47">
        <f ca="1">IF(ISTEXT(INDIRECT($A$47)),INDIRECT($A$47),"")</f>
      </c>
      <c r="C47">
        <f ca="1">IF(ISNUMBER(INDIRECT($A$47)),ROUND(INDIRECT($A$47),2),0)</f>
        <v>0</v>
      </c>
      <c r="D47" t="b">
        <f ca="1">ISBLANK(INDIRECT($A$47))</f>
        <v>1</v>
      </c>
    </row>
    <row r="48" spans="1:4" ht="10.5">
      <c r="A48" s="93" t="s">
        <v>381</v>
      </c>
      <c r="B48">
        <f ca="1">IF(ISTEXT(INDIRECT($A$48)),INDIRECT($A$48),"")</f>
      </c>
      <c r="C48">
        <f ca="1">IF(ISNUMBER(INDIRECT($A$48)),ROUND(INDIRECT($A$48),2),0)</f>
        <v>0</v>
      </c>
      <c r="D48" t="b">
        <f ca="1">ISBLANK(INDIRECT($A$48))</f>
        <v>1</v>
      </c>
    </row>
    <row r="49" spans="1:4" ht="10.5">
      <c r="A49" s="93" t="s">
        <v>382</v>
      </c>
      <c r="B49" t="str">
        <f ca="1">IF(ISTEXT(INDIRECT($A$49)),INDIRECT($A$49),"")</f>
        <v>iš jų: gyventojų pajamų mokestis</v>
      </c>
      <c r="C49">
        <f ca="1">IF(ISNUMBER(INDIRECT($A$49)),INDIRECT($A$49),0)</f>
        <v>0</v>
      </c>
      <c r="D49" t="b">
        <f ca="1">ISBLANK(INDIRECT($A$49))</f>
        <v>0</v>
      </c>
    </row>
    <row r="50" spans="1:4" ht="10.5">
      <c r="A50" s="93" t="s">
        <v>383</v>
      </c>
      <c r="B50">
        <f ca="1">IF(ISTEXT(INDIRECT($A$50)),INDIRECT($A$50),"")</f>
      </c>
      <c r="C50">
        <f ca="1">IF(ISNUMBER(INDIRECT($A$50)),INDIRECT($A$50),0)</f>
        <v>5</v>
      </c>
      <c r="D50" t="b">
        <f ca="1">ISBLANK(INDIRECT($A$50))</f>
        <v>0</v>
      </c>
    </row>
    <row r="51" spans="1:4" ht="10.5">
      <c r="A51" s="93" t="s">
        <v>384</v>
      </c>
      <c r="B51">
        <f ca="1">IF(ISTEXT(INDIRECT($A$51)),INDIRECT($A$51),"")</f>
      </c>
      <c r="C51">
        <f ca="1">IF(ISNUMBER(INDIRECT($A$51)),ROUND(INDIRECT($A$51),2),0)</f>
        <v>0</v>
      </c>
      <c r="D51" t="b">
        <f ca="1">ISBLANK(INDIRECT($A$51))</f>
        <v>1</v>
      </c>
    </row>
    <row r="52" spans="1:4" ht="10.5">
      <c r="A52" s="93" t="s">
        <v>385</v>
      </c>
      <c r="B52">
        <f ca="1">IF(ISTEXT(INDIRECT($A$52)),INDIRECT($A$52),"")</f>
      </c>
      <c r="C52">
        <f ca="1">IF(ISNUMBER(INDIRECT($A$52)),ROUND(INDIRECT($A$52),2),0)</f>
        <v>0</v>
      </c>
      <c r="D52" t="b">
        <f ca="1">ISBLANK(INDIRECT($A$52))</f>
        <v>1</v>
      </c>
    </row>
    <row r="53" spans="1:4" ht="10.5">
      <c r="A53" s="93" t="s">
        <v>386</v>
      </c>
      <c r="B53">
        <f ca="1">IF(ISTEXT(INDIRECT($A$53)),INDIRECT($A$53),"")</f>
      </c>
      <c r="C53">
        <f ca="1">IF(ISNUMBER(INDIRECT($A$53)),ROUND(INDIRECT($A$53),2),0)</f>
        <v>0</v>
      </c>
      <c r="D53" t="b">
        <f ca="1">ISBLANK(INDIRECT($A$53))</f>
        <v>1</v>
      </c>
    </row>
    <row r="54" spans="1:4" ht="10.5">
      <c r="A54" s="93" t="s">
        <v>387</v>
      </c>
      <c r="B54" t="str">
        <f ca="1">IF(ISTEXT(INDIRECT($A$54)),INDIRECT($A$54),"")</f>
        <v>2. 1. 1. 1. 1. 2</v>
      </c>
      <c r="C54">
        <f ca="1">IF(ISNUMBER(INDIRECT($A$54)),INDIRECT($A$54),0)</f>
        <v>0</v>
      </c>
      <c r="D54" t="b">
        <f ca="1">ISBLANK(INDIRECT($A$54))</f>
        <v>0</v>
      </c>
    </row>
    <row r="55" spans="1:4" ht="10.5">
      <c r="A55" s="93" t="s">
        <v>388</v>
      </c>
      <c r="B55" t="str">
        <f ca="1">IF(ISTEXT(INDIRECT($A$55)),INDIRECT($A$55),"")</f>
        <v>Pajamos natūra</v>
      </c>
      <c r="C55">
        <f ca="1">IF(ISNUMBER(INDIRECT($A$55)),INDIRECT($A$55),0)</f>
        <v>0</v>
      </c>
      <c r="D55" t="b">
        <f ca="1">ISBLANK(INDIRECT($A$55))</f>
        <v>0</v>
      </c>
    </row>
    <row r="56" spans="1:4" ht="10.5">
      <c r="A56" s="93" t="s">
        <v>389</v>
      </c>
      <c r="B56">
        <f ca="1">IF(ISTEXT(INDIRECT($A$56)),INDIRECT($A$56),"")</f>
      </c>
      <c r="C56">
        <f ca="1">IF(ISNUMBER(INDIRECT($A$56)),INDIRECT($A$56),0)</f>
        <v>6</v>
      </c>
      <c r="D56" t="b">
        <f ca="1">ISBLANK(INDIRECT($A$56))</f>
        <v>0</v>
      </c>
    </row>
    <row r="57" spans="1:4" ht="10.5">
      <c r="A57" s="93" t="s">
        <v>390</v>
      </c>
      <c r="B57">
        <f ca="1">IF(ISTEXT(INDIRECT($A$57)),INDIRECT($A$57),"")</f>
      </c>
      <c r="C57">
        <f ca="1">IF(ISNUMBER(INDIRECT($A$57)),ROUND(INDIRECT($A$57),2),0)</f>
        <v>0</v>
      </c>
      <c r="D57" t="b">
        <f ca="1">ISBLANK(INDIRECT($A$57))</f>
        <v>1</v>
      </c>
    </row>
    <row r="58" spans="1:4" ht="10.5">
      <c r="A58" s="93" t="s">
        <v>391</v>
      </c>
      <c r="B58">
        <f ca="1">IF(ISTEXT(INDIRECT($A$58)),INDIRECT($A$58),"")</f>
      </c>
      <c r="C58">
        <f ca="1">IF(ISNUMBER(INDIRECT($A$58)),ROUND(INDIRECT($A$58),2),0)</f>
        <v>0</v>
      </c>
      <c r="D58" t="b">
        <f ca="1">ISBLANK(INDIRECT($A$58))</f>
        <v>1</v>
      </c>
    </row>
    <row r="59" spans="1:4" ht="10.5">
      <c r="A59" s="93" t="s">
        <v>392</v>
      </c>
      <c r="B59">
        <f ca="1">IF(ISTEXT(INDIRECT($A$59)),INDIRECT($A$59),"")</f>
      </c>
      <c r="C59">
        <f ca="1">IF(ISNUMBER(INDIRECT($A$59)),ROUND(INDIRECT($A$59),2),0)</f>
        <v>0</v>
      </c>
      <c r="D59" t="b">
        <f ca="1">ISBLANK(INDIRECT($A$59))</f>
        <v>1</v>
      </c>
    </row>
    <row r="60" spans="1:4" ht="10.5">
      <c r="A60" s="93" t="s">
        <v>393</v>
      </c>
      <c r="B60" t="str">
        <f ca="1">IF(ISTEXT(INDIRECT($A$60)),INDIRECT($A$60),"")</f>
        <v>2. 1. 2</v>
      </c>
      <c r="C60">
        <f ca="1">IF(ISNUMBER(INDIRECT($A$60)),INDIRECT($A$60),0)</f>
        <v>0</v>
      </c>
      <c r="D60" t="b">
        <f ca="1">ISBLANK(INDIRECT($A$60))</f>
        <v>0</v>
      </c>
    </row>
    <row r="61" spans="1:4" ht="10.5">
      <c r="A61" s="93" t="s">
        <v>394</v>
      </c>
      <c r="B61" t="str">
        <f ca="1">IF(ISTEXT(INDIRECT($A$61)),INDIRECT($A$61),"")</f>
        <v>Socialinio draudimo įmokos </v>
      </c>
      <c r="C61">
        <f ca="1">IF(ISNUMBER(INDIRECT($A$61)),INDIRECT($A$61),0)</f>
        <v>0</v>
      </c>
      <c r="D61" t="b">
        <f ca="1">ISBLANK(INDIRECT($A$61))</f>
        <v>0</v>
      </c>
    </row>
    <row r="62" spans="1:4" ht="10.5">
      <c r="A62" s="93" t="s">
        <v>395</v>
      </c>
      <c r="B62">
        <f ca="1">IF(ISTEXT(INDIRECT($A$62)),INDIRECT($A$62),"")</f>
      </c>
      <c r="C62">
        <f ca="1">IF(ISNUMBER(INDIRECT($A$62)),INDIRECT($A$62),0)</f>
        <v>7</v>
      </c>
      <c r="D62" t="b">
        <f ca="1">ISBLANK(INDIRECT($A$62))</f>
        <v>0</v>
      </c>
    </row>
    <row r="63" spans="1:4" ht="10.5">
      <c r="A63" s="93" t="s">
        <v>396</v>
      </c>
      <c r="B63">
        <f ca="1">IF(ISTEXT(INDIRECT($A$63)),INDIRECT($A$63),"")</f>
      </c>
      <c r="C63">
        <f ca="1">IF(ISNUMBER(INDIRECT($A$63)),ROUND(INDIRECT($A$63),2),0)</f>
        <v>0</v>
      </c>
      <c r="D63" t="b">
        <f ca="1">ISBLANK(INDIRECT($A$63))</f>
        <v>0</v>
      </c>
    </row>
    <row r="64" spans="1:4" ht="10.5">
      <c r="A64" s="93" t="s">
        <v>397</v>
      </c>
      <c r="B64">
        <f ca="1">IF(ISTEXT(INDIRECT($A$64)),INDIRECT($A$64),"")</f>
      </c>
      <c r="C64">
        <f ca="1">IF(ISNUMBER(INDIRECT($A$64)),ROUND(INDIRECT($A$64),2),0)</f>
        <v>0</v>
      </c>
      <c r="D64" t="b">
        <f ca="1">ISBLANK(INDIRECT($A$64))</f>
        <v>0</v>
      </c>
    </row>
    <row r="65" spans="1:4" ht="10.5">
      <c r="A65" s="93" t="s">
        <v>398</v>
      </c>
      <c r="B65">
        <f ca="1">IF(ISTEXT(INDIRECT($A$65)),INDIRECT($A$65),"")</f>
      </c>
      <c r="C65">
        <f ca="1">IF(ISNUMBER(INDIRECT($A$65)),ROUND(INDIRECT($A$65),2),0)</f>
        <v>0</v>
      </c>
      <c r="D65" t="b">
        <f ca="1">ISBLANK(INDIRECT($A$65))</f>
        <v>0</v>
      </c>
    </row>
    <row r="66" spans="1:4" ht="10.5">
      <c r="A66" s="93" t="s">
        <v>399</v>
      </c>
      <c r="B66" t="str">
        <f ca="1">IF(ISTEXT(INDIRECT($A$66)),INDIRECT($A$66),"")</f>
        <v>2. 1. 2. 1. 1. 1</v>
      </c>
      <c r="C66">
        <f ca="1">IF(ISNUMBER(INDIRECT($A$66)),INDIRECT($A$66),0)</f>
        <v>0</v>
      </c>
      <c r="D66" t="b">
        <f ca="1">ISBLANK(INDIRECT($A$66))</f>
        <v>0</v>
      </c>
    </row>
    <row r="67" spans="1:4" ht="10.5">
      <c r="A67" s="93" t="s">
        <v>400</v>
      </c>
      <c r="B67" t="str">
        <f ca="1">IF(ISTEXT(INDIRECT($A$67)),INDIRECT($A$67),"")</f>
        <v>Socialinio draudimo įmokos</v>
      </c>
      <c r="C67">
        <f ca="1">IF(ISNUMBER(INDIRECT($A$67)),INDIRECT($A$67),0)</f>
        <v>0</v>
      </c>
      <c r="D67" t="b">
        <f ca="1">ISBLANK(INDIRECT($A$67))</f>
        <v>0</v>
      </c>
    </row>
    <row r="68" spans="1:4" ht="10.5">
      <c r="A68" s="93" t="s">
        <v>401</v>
      </c>
      <c r="B68">
        <f ca="1">IF(ISTEXT(INDIRECT($A$68)),INDIRECT($A$68),"")</f>
      </c>
      <c r="C68">
        <f ca="1">IF(ISNUMBER(INDIRECT($A$68)),INDIRECT($A$68),0)</f>
        <v>8</v>
      </c>
      <c r="D68" t="b">
        <f ca="1">ISBLANK(INDIRECT($A$68))</f>
        <v>0</v>
      </c>
    </row>
    <row r="69" spans="1:4" ht="10.5">
      <c r="A69" s="93" t="s">
        <v>402</v>
      </c>
      <c r="B69">
        <f ca="1">IF(ISTEXT(INDIRECT($A$69)),INDIRECT($A$69),"")</f>
      </c>
      <c r="C69">
        <f ca="1">IF(ISNUMBER(INDIRECT($A$69)),ROUND(INDIRECT($A$69),2),0)</f>
        <v>0</v>
      </c>
      <c r="D69" t="b">
        <f ca="1">ISBLANK(INDIRECT($A$69))</f>
        <v>1</v>
      </c>
    </row>
    <row r="70" spans="1:4" ht="10.5">
      <c r="A70" s="93" t="s">
        <v>403</v>
      </c>
      <c r="B70">
        <f ca="1">IF(ISTEXT(INDIRECT($A$70)),INDIRECT($A$70),"")</f>
      </c>
      <c r="C70">
        <f ca="1">IF(ISNUMBER(INDIRECT($A$70)),ROUND(INDIRECT($A$70),2),0)</f>
        <v>0</v>
      </c>
      <c r="D70" t="b">
        <f ca="1">ISBLANK(INDIRECT($A$70))</f>
        <v>1</v>
      </c>
    </row>
    <row r="71" spans="1:4" ht="10.5">
      <c r="A71" s="93" t="s">
        <v>404</v>
      </c>
      <c r="B71">
        <f ca="1">IF(ISTEXT(INDIRECT($A$71)),INDIRECT($A$71),"")</f>
      </c>
      <c r="C71">
        <f ca="1">IF(ISNUMBER(INDIRECT($A$71)),ROUND(INDIRECT($A$71),2),0)</f>
        <v>0</v>
      </c>
      <c r="D71" t="b">
        <f ca="1">ISBLANK(INDIRECT($A$71))</f>
        <v>1</v>
      </c>
    </row>
    <row r="72" spans="1:4" ht="10.5">
      <c r="A72" s="93" t="s">
        <v>405</v>
      </c>
      <c r="B72" t="str">
        <f ca="1">IF(ISTEXT(INDIRECT($A$72)),INDIRECT($A$72),"")</f>
        <v>2. 2</v>
      </c>
      <c r="C72">
        <f ca="1">IF(ISNUMBER(INDIRECT($A$72)),INDIRECT($A$72),0)</f>
        <v>0</v>
      </c>
      <c r="D72" t="b">
        <f ca="1">ISBLANK(INDIRECT($A$72))</f>
        <v>0</v>
      </c>
    </row>
    <row r="73" spans="1:4" ht="10.5">
      <c r="A73" s="93" t="s">
        <v>406</v>
      </c>
      <c r="B73" t="str">
        <f ca="1">IF(ISTEXT(INDIRECT($A$73)),INDIRECT($A$73),"")</f>
        <v>Prekių ir paslaugų naudojimas</v>
      </c>
      <c r="C73">
        <f ca="1">IF(ISNUMBER(INDIRECT($A$73)),INDIRECT($A$73),0)</f>
        <v>0</v>
      </c>
      <c r="D73" t="b">
        <f ca="1">ISBLANK(INDIRECT($A$73))</f>
        <v>0</v>
      </c>
    </row>
    <row r="74" spans="1:4" ht="10.5">
      <c r="A74" s="93" t="s">
        <v>407</v>
      </c>
      <c r="B74">
        <f ca="1">IF(ISTEXT(INDIRECT($A$74)),INDIRECT($A$74),"")</f>
      </c>
      <c r="C74">
        <f ca="1">IF(ISNUMBER(INDIRECT($A$74)),INDIRECT($A$74),0)</f>
        <v>9</v>
      </c>
      <c r="D74" t="b">
        <f ca="1">ISBLANK(INDIRECT($A$74))</f>
        <v>0</v>
      </c>
    </row>
    <row r="75" spans="1:4" ht="10.5">
      <c r="A75" s="93" t="s">
        <v>408</v>
      </c>
      <c r="B75">
        <f ca="1">IF(ISTEXT(INDIRECT($A$75)),INDIRECT($A$75),"")</f>
      </c>
      <c r="C75">
        <f ca="1">IF(ISNUMBER(INDIRECT($A$75)),ROUND(INDIRECT($A$75),2),0)</f>
        <v>53357.77</v>
      </c>
      <c r="D75" t="b">
        <f ca="1">ISBLANK(INDIRECT($A$75))</f>
        <v>0</v>
      </c>
    </row>
    <row r="76" spans="1:4" ht="10.5">
      <c r="A76" s="93" t="s">
        <v>409</v>
      </c>
      <c r="B76">
        <f ca="1">IF(ISTEXT(INDIRECT($A$76)),INDIRECT($A$76),"")</f>
      </c>
      <c r="C76">
        <f ca="1">IF(ISNUMBER(INDIRECT($A$76)),ROUND(INDIRECT($A$76),2),0)</f>
        <v>97588.35</v>
      </c>
      <c r="D76" t="b">
        <f ca="1">ISBLANK(INDIRECT($A$76))</f>
        <v>0</v>
      </c>
    </row>
    <row r="77" spans="1:4" ht="10.5">
      <c r="A77" s="93" t="s">
        <v>410</v>
      </c>
      <c r="B77">
        <f ca="1">IF(ISTEXT(INDIRECT($A$77)),INDIRECT($A$77),"")</f>
      </c>
      <c r="C77">
        <f ca="1">IF(ISNUMBER(INDIRECT($A$77)),ROUND(INDIRECT($A$77),2),0)</f>
        <v>0</v>
      </c>
      <c r="D77" t="b">
        <f ca="1">ISBLANK(INDIRECT($A$77))</f>
        <v>0</v>
      </c>
    </row>
    <row r="78" spans="1:4" ht="10.5">
      <c r="A78" s="93" t="s">
        <v>411</v>
      </c>
      <c r="B78">
        <f ca="1">IF(ISTEXT(INDIRECT($A$78)),INDIRECT($A$78),"")</f>
      </c>
      <c r="C78">
        <f ca="1">IF(ISNUMBER(INDIRECT($A$78)),ROUND(INDIRECT($A$78),2),0)</f>
        <v>0</v>
      </c>
      <c r="D78" t="b">
        <f ca="1">ISBLANK(INDIRECT($A$78))</f>
        <v>0</v>
      </c>
    </row>
    <row r="79" spans="1:4" ht="10.5">
      <c r="A79" s="93" t="s">
        <v>412</v>
      </c>
      <c r="B79" t="str">
        <f ca="1">IF(ISTEXT(INDIRECT($A$79)),INDIRECT($A$79),"")</f>
        <v>2. 2. 1</v>
      </c>
      <c r="C79">
        <f ca="1">IF(ISNUMBER(INDIRECT($A$79)),INDIRECT($A$79),0)</f>
        <v>0</v>
      </c>
      <c r="D79" t="b">
        <f ca="1">ISBLANK(INDIRECT($A$79))</f>
        <v>0</v>
      </c>
    </row>
    <row r="80" spans="1:4" ht="10.5">
      <c r="A80" s="93" t="s">
        <v>413</v>
      </c>
      <c r="B80" t="str">
        <f ca="1">IF(ISTEXT(INDIRECT($A$80)),INDIRECT($A$80),"")</f>
        <v>Prekių ir paslaugų naudojimas</v>
      </c>
      <c r="C80">
        <f ca="1">IF(ISNUMBER(INDIRECT($A$80)),INDIRECT($A$80),0)</f>
        <v>0</v>
      </c>
      <c r="D80" t="b">
        <f ca="1">ISBLANK(INDIRECT($A$80))</f>
        <v>0</v>
      </c>
    </row>
    <row r="81" spans="1:4" ht="10.5">
      <c r="A81" s="93" t="s">
        <v>414</v>
      </c>
      <c r="B81">
        <f ca="1">IF(ISTEXT(INDIRECT($A$81)),INDIRECT($A$81),"")</f>
      </c>
      <c r="C81">
        <f ca="1">IF(ISNUMBER(INDIRECT($A$81)),INDIRECT($A$81),0)</f>
        <v>10</v>
      </c>
      <c r="D81" t="b">
        <f ca="1">ISBLANK(INDIRECT($A$81))</f>
        <v>0</v>
      </c>
    </row>
    <row r="82" spans="1:4" ht="10.5">
      <c r="A82" s="93" t="s">
        <v>415</v>
      </c>
      <c r="B82">
        <f ca="1">IF(ISTEXT(INDIRECT($A$82)),INDIRECT($A$82),"")</f>
      </c>
      <c r="C82">
        <f ca="1">IF(ISNUMBER(INDIRECT($A$82)),ROUND(INDIRECT($A$82),2),0)</f>
        <v>53357.77</v>
      </c>
      <c r="D82" t="b">
        <f ca="1">ISBLANK(INDIRECT($A$82))</f>
        <v>0</v>
      </c>
    </row>
    <row r="83" spans="1:4" ht="10.5">
      <c r="A83" s="93" t="s">
        <v>416</v>
      </c>
      <c r="B83">
        <f ca="1">IF(ISTEXT(INDIRECT($A$83)),INDIRECT($A$83),"")</f>
      </c>
      <c r="C83">
        <f ca="1">IF(ISNUMBER(INDIRECT($A$83)),ROUND(INDIRECT($A$83),2),0)</f>
        <v>97588.35</v>
      </c>
      <c r="D83" t="b">
        <f ca="1">ISBLANK(INDIRECT($A$83))</f>
        <v>0</v>
      </c>
    </row>
    <row r="84" spans="1:4" ht="10.5">
      <c r="A84" s="93" t="s">
        <v>417</v>
      </c>
      <c r="B84">
        <f ca="1">IF(ISTEXT(INDIRECT($A$84)),INDIRECT($A$84),"")</f>
      </c>
      <c r="C84">
        <f ca="1">IF(ISNUMBER(INDIRECT($A$84)),ROUND(INDIRECT($A$84),2),0)</f>
        <v>0</v>
      </c>
      <c r="D84" t="b">
        <f ca="1">ISBLANK(INDIRECT($A$84))</f>
        <v>0</v>
      </c>
    </row>
    <row r="85" spans="1:4" ht="10.5">
      <c r="A85" s="93" t="s">
        <v>418</v>
      </c>
      <c r="B85">
        <f ca="1">IF(ISTEXT(INDIRECT($A$85)),INDIRECT($A$85),"")</f>
      </c>
      <c r="C85">
        <f ca="1">IF(ISNUMBER(INDIRECT($A$85)),ROUND(INDIRECT($A$85),2),0)</f>
        <v>0</v>
      </c>
      <c r="D85" t="b">
        <f ca="1">ISBLANK(INDIRECT($A$85))</f>
        <v>0</v>
      </c>
    </row>
    <row r="86" spans="1:4" ht="10.5">
      <c r="A86" s="93" t="s">
        <v>419</v>
      </c>
      <c r="B86" t="str">
        <f ca="1">IF(ISTEXT(INDIRECT($A$86)),INDIRECT($A$86),"")</f>
        <v>2. 2. 1. 1. 1. 1</v>
      </c>
      <c r="C86">
        <f ca="1">IF(ISNUMBER(INDIRECT($A$86)),INDIRECT($A$86),0)</f>
        <v>0</v>
      </c>
      <c r="D86" t="b">
        <f ca="1">ISBLANK(INDIRECT($A$86))</f>
        <v>0</v>
      </c>
    </row>
    <row r="87" spans="1:4" ht="10.5">
      <c r="A87" s="93" t="s">
        <v>420</v>
      </c>
      <c r="B87" t="str">
        <f ca="1">IF(ISTEXT(INDIRECT($A$87)),INDIRECT($A$87),"")</f>
        <v>Mityba</v>
      </c>
      <c r="C87">
        <f ca="1">IF(ISNUMBER(INDIRECT($A$87)),INDIRECT($A$87),0)</f>
        <v>0</v>
      </c>
      <c r="D87" t="b">
        <f ca="1">ISBLANK(INDIRECT($A$87))</f>
        <v>0</v>
      </c>
    </row>
    <row r="88" spans="1:4" ht="10.5">
      <c r="A88" s="93" t="s">
        <v>421</v>
      </c>
      <c r="B88">
        <f ca="1">IF(ISTEXT(INDIRECT($A$88)),INDIRECT($A$88),"")</f>
      </c>
      <c r="C88">
        <f ca="1">IF(ISNUMBER(INDIRECT($A$88)),INDIRECT($A$88),0)</f>
        <v>11</v>
      </c>
      <c r="D88" t="b">
        <f ca="1">ISBLANK(INDIRECT($A$88))</f>
        <v>0</v>
      </c>
    </row>
    <row r="89" spans="1:4" ht="10.5">
      <c r="A89" s="93" t="s">
        <v>422</v>
      </c>
      <c r="B89">
        <f ca="1">IF(ISTEXT(INDIRECT($A$89)),INDIRECT($A$89),"")</f>
      </c>
      <c r="C89">
        <f ca="1">IF(ISNUMBER(INDIRECT($A$89)),ROUND(INDIRECT($A$89),2),0)</f>
        <v>0</v>
      </c>
      <c r="D89" t="b">
        <f ca="1">ISBLANK(INDIRECT($A$89))</f>
        <v>1</v>
      </c>
    </row>
    <row r="90" spans="1:4" ht="10.5">
      <c r="A90" s="93" t="s">
        <v>423</v>
      </c>
      <c r="B90">
        <f ca="1">IF(ISTEXT(INDIRECT($A$90)),INDIRECT($A$90),"")</f>
      </c>
      <c r="C90">
        <f ca="1">IF(ISNUMBER(INDIRECT($A$90)),ROUND(INDIRECT($A$90),2),0)</f>
        <v>0</v>
      </c>
      <c r="D90" t="b">
        <f ca="1">ISBLANK(INDIRECT($A$90))</f>
        <v>1</v>
      </c>
    </row>
    <row r="91" spans="1:4" ht="10.5">
      <c r="A91" s="93" t="s">
        <v>424</v>
      </c>
      <c r="B91">
        <f ca="1">IF(ISTEXT(INDIRECT($A$91)),INDIRECT($A$91),"")</f>
      </c>
      <c r="C91">
        <f ca="1">IF(ISNUMBER(INDIRECT($A$91)),ROUND(INDIRECT($A$91),2),0)</f>
        <v>0</v>
      </c>
      <c r="D91" t="b">
        <f ca="1">ISBLANK(INDIRECT($A$91))</f>
        <v>1</v>
      </c>
    </row>
    <row r="92" spans="1:4" ht="10.5">
      <c r="A92" s="93" t="s">
        <v>425</v>
      </c>
      <c r="B92" t="str">
        <f ca="1">IF(ISTEXT(INDIRECT($A$92)),INDIRECT($A$92),"")</f>
        <v>2. 2. 1. 1. 1. 2</v>
      </c>
      <c r="C92">
        <f ca="1">IF(ISNUMBER(INDIRECT($A$92)),INDIRECT($A$92),0)</f>
        <v>0</v>
      </c>
      <c r="D92" t="b">
        <f ca="1">ISBLANK(INDIRECT($A$92))</f>
        <v>0</v>
      </c>
    </row>
    <row r="93" spans="1:4" ht="10.5">
      <c r="A93" s="93" t="s">
        <v>426</v>
      </c>
      <c r="B93" t="str">
        <f ca="1">IF(ISTEXT(INDIRECT($A$93)),INDIRECT($A$93),"")</f>
        <v>Medikamentai (ir darbuotojų sveikatos tikrinimas)</v>
      </c>
      <c r="C93">
        <f ca="1">IF(ISNUMBER(INDIRECT($A$93)),INDIRECT($A$93),0)</f>
        <v>0</v>
      </c>
      <c r="D93" t="b">
        <f ca="1">ISBLANK(INDIRECT($A$93))</f>
        <v>0</v>
      </c>
    </row>
    <row r="94" spans="1:4" ht="10.5">
      <c r="A94" s="93" t="s">
        <v>427</v>
      </c>
      <c r="B94">
        <f ca="1">IF(ISTEXT(INDIRECT($A$94)),INDIRECT($A$94),"")</f>
      </c>
      <c r="C94">
        <f ca="1">IF(ISNUMBER(INDIRECT($A$94)),INDIRECT($A$94),0)</f>
        <v>12</v>
      </c>
      <c r="D94" t="b">
        <f ca="1">ISBLANK(INDIRECT($A$94))</f>
        <v>0</v>
      </c>
    </row>
    <row r="95" spans="1:4" ht="10.5">
      <c r="A95" s="93" t="s">
        <v>428</v>
      </c>
      <c r="B95">
        <f ca="1">IF(ISTEXT(INDIRECT($A$95)),INDIRECT($A$95),"")</f>
      </c>
      <c r="C95">
        <f ca="1">IF(ISNUMBER(INDIRECT($A$95)),ROUND(INDIRECT($A$95),2),0)</f>
        <v>0</v>
      </c>
      <c r="D95" t="b">
        <f ca="1">ISBLANK(INDIRECT($A$95))</f>
        <v>1</v>
      </c>
    </row>
    <row r="96" spans="1:4" ht="10.5">
      <c r="A96" s="93" t="s">
        <v>429</v>
      </c>
      <c r="B96">
        <f ca="1">IF(ISTEXT(INDIRECT($A$96)),INDIRECT($A$96),"")</f>
      </c>
      <c r="C96">
        <f ca="1">IF(ISNUMBER(INDIRECT($A$96)),ROUND(INDIRECT($A$96),2),0)</f>
        <v>0</v>
      </c>
      <c r="D96" t="b">
        <f ca="1">ISBLANK(INDIRECT($A$96))</f>
        <v>1</v>
      </c>
    </row>
    <row r="97" spans="1:4" ht="10.5">
      <c r="A97" s="93" t="s">
        <v>430</v>
      </c>
      <c r="B97">
        <f ca="1">IF(ISTEXT(INDIRECT($A$97)),INDIRECT($A$97),"")</f>
      </c>
      <c r="C97">
        <f ca="1">IF(ISNUMBER(INDIRECT($A$97)),ROUND(INDIRECT($A$97),2),0)</f>
        <v>0</v>
      </c>
      <c r="D97" t="b">
        <f ca="1">ISBLANK(INDIRECT($A$97))</f>
        <v>1</v>
      </c>
    </row>
    <row r="98" spans="1:4" ht="10.5">
      <c r="A98" s="93" t="s">
        <v>431</v>
      </c>
      <c r="B98" t="str">
        <f ca="1">IF(ISTEXT(INDIRECT($A$98)),INDIRECT($A$98),"")</f>
        <v>2. 2. 1. 1. 1. 5</v>
      </c>
      <c r="C98">
        <f ca="1">IF(ISNUMBER(INDIRECT($A$98)),INDIRECT($A$98),0)</f>
        <v>0</v>
      </c>
      <c r="D98" t="b">
        <f ca="1">ISBLANK(INDIRECT($A$98))</f>
        <v>0</v>
      </c>
    </row>
    <row r="99" spans="1:4" ht="10.5">
      <c r="A99" s="93" t="s">
        <v>432</v>
      </c>
      <c r="B99" t="str">
        <f ca="1">IF(ISTEXT(INDIRECT($A$99)),INDIRECT($A$99),"")</f>
        <v>Ryšių paslaugos</v>
      </c>
      <c r="C99">
        <f ca="1">IF(ISNUMBER(INDIRECT($A$99)),INDIRECT($A$99),0)</f>
        <v>0</v>
      </c>
      <c r="D99" t="b">
        <f ca="1">ISBLANK(INDIRECT($A$99))</f>
        <v>0</v>
      </c>
    </row>
    <row r="100" spans="1:4" ht="10.5">
      <c r="A100" s="93" t="s">
        <v>433</v>
      </c>
      <c r="B100">
        <f ca="1">IF(ISTEXT(INDIRECT($A$100)),INDIRECT($A$100),"")</f>
      </c>
      <c r="C100">
        <f ca="1">IF(ISNUMBER(INDIRECT($A$100)),INDIRECT($A$100),0)</f>
        <v>13</v>
      </c>
      <c r="D100" t="b">
        <f ca="1">ISBLANK(INDIRECT($A$100))</f>
        <v>0</v>
      </c>
    </row>
    <row r="101" spans="1:4" ht="10.5">
      <c r="A101" s="93" t="s">
        <v>434</v>
      </c>
      <c r="B101">
        <f ca="1">IF(ISTEXT(INDIRECT($A$101)),INDIRECT($A$101),"")</f>
      </c>
      <c r="C101">
        <f ca="1">IF(ISNUMBER(INDIRECT($A$101)),ROUND(INDIRECT($A$101),2),0)</f>
        <v>492.73</v>
      </c>
      <c r="D101" t="b">
        <f ca="1">ISBLANK(INDIRECT($A$101))</f>
        <v>0</v>
      </c>
    </row>
    <row r="102" spans="1:4" ht="10.5">
      <c r="A102" s="93" t="s">
        <v>435</v>
      </c>
      <c r="B102">
        <f ca="1">IF(ISTEXT(INDIRECT($A$102)),INDIRECT($A$102),"")</f>
      </c>
      <c r="C102">
        <f ca="1">IF(ISNUMBER(INDIRECT($A$102)),ROUND(INDIRECT($A$102),2),0)</f>
        <v>754.3</v>
      </c>
      <c r="D102" t="b">
        <f ca="1">ISBLANK(INDIRECT($A$102))</f>
        <v>0</v>
      </c>
    </row>
    <row r="103" spans="1:4" ht="10.5">
      <c r="A103" s="93" t="s">
        <v>436</v>
      </c>
      <c r="B103">
        <f ca="1">IF(ISTEXT(INDIRECT($A$103)),INDIRECT($A$103),"")</f>
      </c>
      <c r="C103">
        <f ca="1">IF(ISNUMBER(INDIRECT($A$103)),ROUND(INDIRECT($A$103),2),0)</f>
        <v>0</v>
      </c>
      <c r="D103" t="b">
        <f ca="1">ISBLANK(INDIRECT($A$103))</f>
        <v>1</v>
      </c>
    </row>
    <row r="104" spans="1:4" ht="10.5">
      <c r="A104" s="93" t="s">
        <v>437</v>
      </c>
      <c r="B104" t="str">
        <f ca="1">IF(ISTEXT(INDIRECT($A$104)),INDIRECT($A$104),"")</f>
        <v>2. 2. 1. 1. 1. 6</v>
      </c>
      <c r="C104">
        <f ca="1">IF(ISNUMBER(INDIRECT($A$104)),INDIRECT($A$104),0)</f>
        <v>0</v>
      </c>
      <c r="D104" t="b">
        <f ca="1">ISBLANK(INDIRECT($A$104))</f>
        <v>0</v>
      </c>
    </row>
    <row r="105" spans="1:4" ht="10.5">
      <c r="A105" s="93" t="s">
        <v>438</v>
      </c>
      <c r="B105" t="str">
        <f ca="1">IF(ISTEXT(INDIRECT($A$105)),INDIRECT($A$105),"")</f>
        <v>Transporto išlaikymas</v>
      </c>
      <c r="C105">
        <f ca="1">IF(ISNUMBER(INDIRECT($A$105)),INDIRECT($A$105),0)</f>
        <v>0</v>
      </c>
      <c r="D105" t="b">
        <f ca="1">ISBLANK(INDIRECT($A$105))</f>
        <v>0</v>
      </c>
    </row>
    <row r="106" spans="1:4" ht="10.5">
      <c r="A106" s="93" t="s">
        <v>439</v>
      </c>
      <c r="B106">
        <f ca="1">IF(ISTEXT(INDIRECT($A$106)),INDIRECT($A$106),"")</f>
      </c>
      <c r="C106">
        <f ca="1">IF(ISNUMBER(INDIRECT($A$106)),INDIRECT($A$106),0)</f>
        <v>14</v>
      </c>
      <c r="D106" t="b">
        <f ca="1">ISBLANK(INDIRECT($A$106))</f>
        <v>0</v>
      </c>
    </row>
    <row r="107" spans="1:4" ht="10.5">
      <c r="A107" s="93" t="s">
        <v>440</v>
      </c>
      <c r="B107">
        <f ca="1">IF(ISTEXT(INDIRECT($A$107)),INDIRECT($A$107),"")</f>
      </c>
      <c r="C107">
        <f ca="1">IF(ISNUMBER(INDIRECT($A$107)),ROUND(INDIRECT($A$107),2),0)</f>
        <v>3257.44</v>
      </c>
      <c r="D107" t="b">
        <f ca="1">ISBLANK(INDIRECT($A$107))</f>
        <v>0</v>
      </c>
    </row>
    <row r="108" spans="1:4" ht="10.5">
      <c r="A108" s="93" t="s">
        <v>441</v>
      </c>
      <c r="B108">
        <f ca="1">IF(ISTEXT(INDIRECT($A$108)),INDIRECT($A$108),"")</f>
      </c>
      <c r="C108">
        <f ca="1">IF(ISNUMBER(INDIRECT($A$108)),ROUND(INDIRECT($A$108),2),0)</f>
        <v>8698.15</v>
      </c>
      <c r="D108" t="b">
        <f ca="1">ISBLANK(INDIRECT($A$108))</f>
        <v>0</v>
      </c>
    </row>
    <row r="109" spans="1:4" ht="10.5">
      <c r="A109" s="93" t="s">
        <v>442</v>
      </c>
      <c r="B109">
        <f ca="1">IF(ISTEXT(INDIRECT($A$109)),INDIRECT($A$109),"")</f>
      </c>
      <c r="C109">
        <f ca="1">IF(ISNUMBER(INDIRECT($A$109)),ROUND(INDIRECT($A$109),2),0)</f>
        <v>0</v>
      </c>
      <c r="D109" t="b">
        <f ca="1">ISBLANK(INDIRECT($A$109))</f>
        <v>1</v>
      </c>
    </row>
    <row r="110" spans="1:4" ht="10.5">
      <c r="A110" s="93" t="s">
        <v>443</v>
      </c>
      <c r="B110" t="str">
        <f ca="1">IF(ISTEXT(INDIRECT($A$110)),INDIRECT($A$110),"")</f>
        <v>2. 2. 1. 1. 1. 7</v>
      </c>
      <c r="C110">
        <f ca="1">IF(ISNUMBER(INDIRECT($A$110)),INDIRECT($A$110),0)</f>
        <v>0</v>
      </c>
      <c r="D110" t="b">
        <f ca="1">ISBLANK(INDIRECT($A$110))</f>
        <v>0</v>
      </c>
    </row>
    <row r="111" spans="1:4" ht="10.5">
      <c r="A111" s="93" t="s">
        <v>444</v>
      </c>
      <c r="B111" t="str">
        <f ca="1">IF(ISTEXT(INDIRECT($A$111)),INDIRECT($A$111),"")</f>
        <v>Apranga ir patalynė</v>
      </c>
      <c r="C111">
        <f ca="1">IF(ISNUMBER(INDIRECT($A$111)),INDIRECT($A$111),0)</f>
        <v>0</v>
      </c>
      <c r="D111" t="b">
        <f ca="1">ISBLANK(INDIRECT($A$111))</f>
        <v>0</v>
      </c>
    </row>
    <row r="112" spans="1:4" ht="10.5">
      <c r="A112" s="93" t="s">
        <v>445</v>
      </c>
      <c r="B112">
        <f ca="1">IF(ISTEXT(INDIRECT($A$112)),INDIRECT($A$112),"")</f>
      </c>
      <c r="C112">
        <f ca="1">IF(ISNUMBER(INDIRECT($A$112)),INDIRECT($A$112),0)</f>
        <v>15</v>
      </c>
      <c r="D112" t="b">
        <f ca="1">ISBLANK(INDIRECT($A$112))</f>
        <v>0</v>
      </c>
    </row>
    <row r="113" spans="1:4" ht="10.5">
      <c r="A113" s="93" t="s">
        <v>446</v>
      </c>
      <c r="B113">
        <f ca="1">IF(ISTEXT(INDIRECT($A$113)),INDIRECT($A$113),"")</f>
      </c>
      <c r="C113">
        <f ca="1">IF(ISNUMBER(INDIRECT($A$113)),ROUND(INDIRECT($A$113),2),0)</f>
        <v>178.48</v>
      </c>
      <c r="D113" t="b">
        <f ca="1">ISBLANK(INDIRECT($A$113))</f>
        <v>0</v>
      </c>
    </row>
    <row r="114" spans="1:4" ht="10.5">
      <c r="A114" s="93" t="s">
        <v>447</v>
      </c>
      <c r="B114">
        <f ca="1">IF(ISTEXT(INDIRECT($A$114)),INDIRECT($A$114),"")</f>
      </c>
      <c r="C114">
        <f ca="1">IF(ISNUMBER(INDIRECT($A$114)),ROUND(INDIRECT($A$114),2),0)</f>
        <v>178.48</v>
      </c>
      <c r="D114" t="b">
        <f ca="1">ISBLANK(INDIRECT($A$114))</f>
        <v>0</v>
      </c>
    </row>
    <row r="115" spans="1:4" ht="10.5">
      <c r="A115" s="93" t="s">
        <v>448</v>
      </c>
      <c r="B115">
        <f ca="1">IF(ISTEXT(INDIRECT($A$115)),INDIRECT($A$115),"")</f>
      </c>
      <c r="C115">
        <f ca="1">IF(ISNUMBER(INDIRECT($A$115)),ROUND(INDIRECT($A$115),2),0)</f>
        <v>0</v>
      </c>
      <c r="D115" t="b">
        <f ca="1">ISBLANK(INDIRECT($A$115))</f>
        <v>1</v>
      </c>
    </row>
    <row r="116" spans="1:4" ht="10.5">
      <c r="A116" s="93" t="s">
        <v>449</v>
      </c>
      <c r="B116" t="str">
        <f ca="1">IF(ISTEXT(INDIRECT($A$116)),INDIRECT($A$116),"")</f>
        <v>2. 2. 1. 1. 1. 8</v>
      </c>
      <c r="C116">
        <f ca="1">IF(ISNUMBER(INDIRECT($A$116)),INDIRECT($A$116),0)</f>
        <v>0</v>
      </c>
      <c r="D116" t="b">
        <f ca="1">ISBLANK(INDIRECT($A$116))</f>
        <v>0</v>
      </c>
    </row>
    <row r="117" spans="1:4" ht="10.5">
      <c r="A117" s="93" t="s">
        <v>450</v>
      </c>
      <c r="B117" t="str">
        <f ca="1">IF(ISTEXT(INDIRECT($A$117)),INDIRECT($A$117),"")</f>
        <v>Spaudiniai</v>
      </c>
      <c r="C117">
        <f ca="1">IF(ISNUMBER(INDIRECT($A$117)),INDIRECT($A$117),0)</f>
        <v>0</v>
      </c>
      <c r="D117" t="b">
        <f ca="1">ISBLANK(INDIRECT($A$117))</f>
        <v>0</v>
      </c>
    </row>
    <row r="118" spans="1:4" ht="10.5">
      <c r="A118" s="93" t="s">
        <v>451</v>
      </c>
      <c r="B118">
        <f ca="1">IF(ISTEXT(INDIRECT($A$118)),INDIRECT($A$118),"")</f>
      </c>
      <c r="C118">
        <f ca="1">IF(ISNUMBER(INDIRECT($A$118)),INDIRECT($A$118),0)</f>
        <v>16</v>
      </c>
      <c r="D118" t="b">
        <f ca="1">ISBLANK(INDIRECT($A$118))</f>
        <v>0</v>
      </c>
    </row>
    <row r="119" spans="1:4" ht="10.5">
      <c r="A119" s="93" t="s">
        <v>452</v>
      </c>
      <c r="B119">
        <f ca="1">IF(ISTEXT(INDIRECT($A$119)),INDIRECT($A$119),"")</f>
      </c>
      <c r="C119">
        <f ca="1">IF(ISNUMBER(INDIRECT($A$119)),ROUND(INDIRECT($A$119),2),0)</f>
        <v>0</v>
      </c>
      <c r="D119" t="b">
        <f ca="1">ISBLANK(INDIRECT($A$119))</f>
        <v>1</v>
      </c>
    </row>
    <row r="120" spans="1:4" ht="10.5">
      <c r="A120" s="93" t="s">
        <v>453</v>
      </c>
      <c r="B120">
        <f ca="1">IF(ISTEXT(INDIRECT($A$120)),INDIRECT($A$120),"")</f>
      </c>
      <c r="C120">
        <f ca="1">IF(ISNUMBER(INDIRECT($A$120)),ROUND(INDIRECT($A$120),2),0)</f>
        <v>0</v>
      </c>
      <c r="D120" t="b">
        <f ca="1">ISBLANK(INDIRECT($A$120))</f>
        <v>1</v>
      </c>
    </row>
    <row r="121" spans="1:4" ht="10.5">
      <c r="A121" s="93" t="s">
        <v>454</v>
      </c>
      <c r="B121">
        <f ca="1">IF(ISTEXT(INDIRECT($A$121)),INDIRECT($A$121),"")</f>
      </c>
      <c r="C121">
        <f ca="1">IF(ISNUMBER(INDIRECT($A$121)),ROUND(INDIRECT($A$121),2),0)</f>
        <v>0</v>
      </c>
      <c r="D121" t="b">
        <f ca="1">ISBLANK(INDIRECT($A$121))</f>
        <v>1</v>
      </c>
    </row>
    <row r="122" spans="1:4" ht="10.5">
      <c r="A122" s="93" t="s">
        <v>455</v>
      </c>
      <c r="B122" t="str">
        <f ca="1">IF(ISTEXT(INDIRECT($A$122)),INDIRECT($A$122),"")</f>
        <v>2. 2. 1. 1. 1. 9</v>
      </c>
      <c r="C122">
        <f ca="1">IF(ISNUMBER(INDIRECT($A$122)),INDIRECT($A$122),0)</f>
        <v>0</v>
      </c>
      <c r="D122" t="b">
        <f ca="1">ISBLANK(INDIRECT($A$122))</f>
        <v>0</v>
      </c>
    </row>
    <row r="123" spans="1:4" ht="10.5">
      <c r="A123" s="93" t="s">
        <v>456</v>
      </c>
      <c r="B123" t="str">
        <f ca="1">IF(ISTEXT(INDIRECT($A$123)),INDIRECT($A$123),"")</f>
        <v>Ginklai ir karinė įranga</v>
      </c>
      <c r="C123">
        <f ca="1">IF(ISNUMBER(INDIRECT($A$123)),INDIRECT($A$123),0)</f>
        <v>0</v>
      </c>
      <c r="D123" t="b">
        <f ca="1">ISBLANK(INDIRECT($A$123))</f>
        <v>0</v>
      </c>
    </row>
    <row r="124" spans="1:4" ht="10.5">
      <c r="A124" s="93" t="s">
        <v>457</v>
      </c>
      <c r="B124">
        <f ca="1">IF(ISTEXT(INDIRECT($A$124)),INDIRECT($A$124),"")</f>
      </c>
      <c r="C124">
        <f ca="1">IF(ISNUMBER(INDIRECT($A$124)),INDIRECT($A$124),0)</f>
        <v>17</v>
      </c>
      <c r="D124" t="b">
        <f ca="1">ISBLANK(INDIRECT($A$124))</f>
        <v>0</v>
      </c>
    </row>
    <row r="125" spans="1:4" ht="10.5">
      <c r="A125" s="93" t="s">
        <v>458</v>
      </c>
      <c r="B125">
        <f ca="1">IF(ISTEXT(INDIRECT($A$125)),INDIRECT($A$125),"")</f>
      </c>
      <c r="C125">
        <f ca="1">IF(ISNUMBER(INDIRECT($A$125)),ROUND(INDIRECT($A$125),2),0)</f>
        <v>0</v>
      </c>
      <c r="D125" t="b">
        <f ca="1">ISBLANK(INDIRECT($A$125))</f>
        <v>1</v>
      </c>
    </row>
    <row r="126" spans="1:4" ht="10.5">
      <c r="A126" s="93" t="s">
        <v>459</v>
      </c>
      <c r="B126">
        <f ca="1">IF(ISTEXT(INDIRECT($A$126)),INDIRECT($A$126),"")</f>
      </c>
      <c r="C126">
        <f ca="1">IF(ISNUMBER(INDIRECT($A$126)),ROUND(INDIRECT($A$126),2),0)</f>
        <v>0</v>
      </c>
      <c r="D126" t="b">
        <f ca="1">ISBLANK(INDIRECT($A$126))</f>
        <v>1</v>
      </c>
    </row>
    <row r="127" spans="1:4" ht="10.5">
      <c r="A127" s="93" t="s">
        <v>460</v>
      </c>
      <c r="B127">
        <f ca="1">IF(ISTEXT(INDIRECT($A$127)),INDIRECT($A$127),"")</f>
      </c>
      <c r="C127">
        <f ca="1">IF(ISNUMBER(INDIRECT($A$127)),ROUND(INDIRECT($A$127),2),0)</f>
        <v>0</v>
      </c>
      <c r="D127" t="b">
        <f ca="1">ISBLANK(INDIRECT($A$127))</f>
        <v>1</v>
      </c>
    </row>
    <row r="128" spans="1:4" ht="10.5">
      <c r="A128" s="93" t="s">
        <v>461</v>
      </c>
      <c r="B128" t="str">
        <f ca="1">IF(ISTEXT(INDIRECT($A$128)),INDIRECT($A$128),"")</f>
        <v>2. 2. 1. 1. 1. 10</v>
      </c>
      <c r="C128">
        <f ca="1">IF(ISNUMBER(INDIRECT($A$128)),INDIRECT($A$128),0)</f>
        <v>0</v>
      </c>
      <c r="D128" t="b">
        <f ca="1">ISBLANK(INDIRECT($A$128))</f>
        <v>0</v>
      </c>
    </row>
    <row r="129" spans="1:4" ht="10.5">
      <c r="A129" s="93" t="s">
        <v>462</v>
      </c>
      <c r="B129" t="str">
        <f ca="1">IF(ISTEXT(INDIRECT($A$129)),INDIRECT($A$129),"")</f>
        <v>Kitos prekės</v>
      </c>
      <c r="C129">
        <f ca="1">IF(ISNUMBER(INDIRECT($A$129)),INDIRECT($A$129),0)</f>
        <v>0</v>
      </c>
      <c r="D129" t="b">
        <f ca="1">ISBLANK(INDIRECT($A$129))</f>
        <v>0</v>
      </c>
    </row>
    <row r="130" spans="1:4" ht="10.5">
      <c r="A130" s="93" t="s">
        <v>463</v>
      </c>
      <c r="B130">
        <f ca="1">IF(ISTEXT(INDIRECT($A$130)),INDIRECT($A$130),"")</f>
      </c>
      <c r="C130">
        <f ca="1">IF(ISNUMBER(INDIRECT($A$130)),INDIRECT($A$130),0)</f>
        <v>18</v>
      </c>
      <c r="D130" t="b">
        <f ca="1">ISBLANK(INDIRECT($A$130))</f>
        <v>0</v>
      </c>
    </row>
    <row r="131" spans="1:4" ht="10.5">
      <c r="A131" s="93" t="s">
        <v>464</v>
      </c>
      <c r="B131">
        <f ca="1">IF(ISTEXT(INDIRECT($A$131)),INDIRECT($A$131),"")</f>
      </c>
      <c r="C131">
        <f ca="1">IF(ISNUMBER(INDIRECT($A$131)),ROUND(INDIRECT($A$131),2),0)</f>
        <v>0</v>
      </c>
      <c r="D131" t="b">
        <f ca="1">ISBLANK(INDIRECT($A$131))</f>
        <v>1</v>
      </c>
    </row>
    <row r="132" spans="1:4" ht="10.5">
      <c r="A132" s="93" t="s">
        <v>465</v>
      </c>
      <c r="B132">
        <f ca="1">IF(ISTEXT(INDIRECT($A$132)),INDIRECT($A$132),"")</f>
      </c>
      <c r="C132">
        <f ca="1">IF(ISNUMBER(INDIRECT($A$132)),ROUND(INDIRECT($A$132),2),0)</f>
        <v>1228.54</v>
      </c>
      <c r="D132" t="b">
        <f ca="1">ISBLANK(INDIRECT($A$132))</f>
        <v>0</v>
      </c>
    </row>
    <row r="133" spans="1:4" ht="10.5">
      <c r="A133" s="93" t="s">
        <v>466</v>
      </c>
      <c r="B133">
        <f ca="1">IF(ISTEXT(INDIRECT($A$133)),INDIRECT($A$133),"")</f>
      </c>
      <c r="C133">
        <f ca="1">IF(ISNUMBER(INDIRECT($A$133)),ROUND(INDIRECT($A$133),2),0)</f>
        <v>0</v>
      </c>
      <c r="D133" t="b">
        <f ca="1">ISBLANK(INDIRECT($A$133))</f>
        <v>1</v>
      </c>
    </row>
    <row r="134" spans="1:4" ht="10.5">
      <c r="A134" s="93" t="s">
        <v>467</v>
      </c>
      <c r="B134" t="str">
        <f ca="1">IF(ISTEXT(INDIRECT($A$134)),INDIRECT($A$134),"")</f>
        <v>2. 2. 1. 1. 1. 11</v>
      </c>
      <c r="C134">
        <f ca="1">IF(ISNUMBER(INDIRECT($A$134)),INDIRECT($A$134),0)</f>
        <v>0</v>
      </c>
      <c r="D134" t="b">
        <f ca="1">ISBLANK(INDIRECT($A$134))</f>
        <v>0</v>
      </c>
    </row>
    <row r="135" spans="1:4" ht="10.5">
      <c r="A135" s="93" t="s">
        <v>468</v>
      </c>
      <c r="B135" t="str">
        <f ca="1">IF(ISTEXT(INDIRECT($A$135)),INDIRECT($A$135),"")</f>
        <v>Komandiruotės (transporto, apgyvendinimo, ryšio ir kitos komandiruotės išlaidos)</v>
      </c>
      <c r="C135">
        <f ca="1">IF(ISNUMBER(INDIRECT($A$135)),INDIRECT($A$135),0)</f>
        <v>0</v>
      </c>
      <c r="D135" t="b">
        <f ca="1">ISBLANK(INDIRECT($A$135))</f>
        <v>0</v>
      </c>
    </row>
    <row r="136" spans="1:4" ht="10.5">
      <c r="A136" s="93" t="s">
        <v>469</v>
      </c>
      <c r="B136">
        <f ca="1">IF(ISTEXT(INDIRECT($A$136)),INDIRECT($A$136),"")</f>
      </c>
      <c r="C136">
        <f ca="1">IF(ISNUMBER(INDIRECT($A$136)),INDIRECT($A$136),0)</f>
        <v>19</v>
      </c>
      <c r="D136" t="b">
        <f ca="1">ISBLANK(INDIRECT($A$136))</f>
        <v>0</v>
      </c>
    </row>
    <row r="137" spans="1:4" ht="10.5">
      <c r="A137" s="93" t="s">
        <v>470</v>
      </c>
      <c r="B137">
        <f ca="1">IF(ISTEXT(INDIRECT($A$137)),INDIRECT($A$137),"")</f>
      </c>
      <c r="C137">
        <f ca="1">IF(ISNUMBER(INDIRECT($A$137)),ROUND(INDIRECT($A$137),1),0)</f>
        <v>0</v>
      </c>
      <c r="D137" t="b">
        <f ca="1">ISBLANK(INDIRECT($A$137))</f>
        <v>1</v>
      </c>
    </row>
    <row r="138" spans="1:4" ht="10.5">
      <c r="A138" s="93" t="s">
        <v>471</v>
      </c>
      <c r="B138">
        <f ca="1">IF(ISTEXT(INDIRECT($A$138)),INDIRECT($A$138),"")</f>
      </c>
      <c r="C138">
        <f ca="1">IF(ISNUMBER(INDIRECT($A$138)),ROUND(INDIRECT($A$138),1),0)</f>
        <v>0</v>
      </c>
      <c r="D138" t="b">
        <f ca="1">ISBLANK(INDIRECT($A$138))</f>
        <v>1</v>
      </c>
    </row>
    <row r="139" spans="1:4" ht="10.5">
      <c r="A139" s="93" t="s">
        <v>472</v>
      </c>
      <c r="B139">
        <f ca="1">IF(ISTEXT(INDIRECT($A$139)),INDIRECT($A$139),"")</f>
      </c>
      <c r="C139">
        <f ca="1">IF(ISNUMBER(INDIRECT($A$139)),ROUND(INDIRECT($A$139),1),0)</f>
        <v>0</v>
      </c>
      <c r="D139" t="b">
        <f ca="1">ISBLANK(INDIRECT($A$139))</f>
        <v>1</v>
      </c>
    </row>
    <row r="140" spans="1:4" ht="10.5">
      <c r="A140" s="93" t="s">
        <v>473</v>
      </c>
      <c r="B140" t="str">
        <f ca="1">IF(ISTEXT(INDIRECT($A$140)),INDIRECT($A$140),"")</f>
        <v>2. 2. 1. 1. 1. 12</v>
      </c>
      <c r="C140">
        <f ca="1">IF(ISNUMBER(INDIRECT($A$140)),INDIRECT($A$140),0)</f>
        <v>0</v>
      </c>
      <c r="D140" t="b">
        <f ca="1">ISBLANK(INDIRECT($A$140))</f>
        <v>0</v>
      </c>
    </row>
    <row r="141" spans="1:4" ht="10.5">
      <c r="A141" s="93" t="s">
        <v>474</v>
      </c>
      <c r="B141" t="str">
        <f ca="1">IF(ISTEXT(INDIRECT($A$141)),INDIRECT($A$141),"")</f>
        <v>Miestų ir gyvenviečių viešasis ūkis</v>
      </c>
      <c r="C141">
        <f ca="1">IF(ISNUMBER(INDIRECT($A$141)),INDIRECT($A$141),0)</f>
        <v>0</v>
      </c>
      <c r="D141" t="b">
        <f ca="1">ISBLANK(INDIRECT($A$141))</f>
        <v>0</v>
      </c>
    </row>
    <row r="142" spans="1:4" ht="10.5">
      <c r="A142" s="93" t="s">
        <v>475</v>
      </c>
      <c r="B142">
        <f ca="1">IF(ISTEXT(INDIRECT($A$142)),INDIRECT($A$142),"")</f>
      </c>
      <c r="C142">
        <f ca="1">IF(ISNUMBER(INDIRECT($A$142)),INDIRECT($A$142),0)</f>
        <v>20</v>
      </c>
      <c r="D142" t="b">
        <f ca="1">ISBLANK(INDIRECT($A$142))</f>
        <v>0</v>
      </c>
    </row>
    <row r="143" spans="1:4" ht="10.5">
      <c r="A143" s="93" t="s">
        <v>476</v>
      </c>
      <c r="B143">
        <f ca="1">IF(ISTEXT(INDIRECT($A$143)),INDIRECT($A$143),"")</f>
      </c>
      <c r="C143">
        <f ca="1">IF(ISNUMBER(INDIRECT($A$143)),ROUND(INDIRECT($A$143),2),0)</f>
        <v>0</v>
      </c>
      <c r="D143" t="b">
        <f ca="1">ISBLANK(INDIRECT($A$143))</f>
        <v>1</v>
      </c>
    </row>
    <row r="144" spans="1:4" ht="10.5">
      <c r="A144" s="93" t="s">
        <v>477</v>
      </c>
      <c r="B144">
        <f ca="1">IF(ISTEXT(INDIRECT($A$144)),INDIRECT($A$144),"")</f>
      </c>
      <c r="C144">
        <f ca="1">IF(ISNUMBER(INDIRECT($A$144)),ROUND(INDIRECT($A$144),2),0)</f>
        <v>0</v>
      </c>
      <c r="D144" t="b">
        <f ca="1">ISBLANK(INDIRECT($A$144))</f>
        <v>1</v>
      </c>
    </row>
    <row r="145" spans="1:4" ht="10.5">
      <c r="A145" s="93" t="s">
        <v>478</v>
      </c>
      <c r="B145">
        <f ca="1">IF(ISTEXT(INDIRECT($A$145)),INDIRECT($A$145),"")</f>
      </c>
      <c r="C145">
        <f ca="1">IF(ISNUMBER(INDIRECT($A$145)),ROUND(INDIRECT($A$145),2),0)</f>
        <v>0</v>
      </c>
      <c r="D145" t="b">
        <f ca="1">ISBLANK(INDIRECT($A$145))</f>
        <v>1</v>
      </c>
    </row>
    <row r="146" spans="1:4" ht="10.5">
      <c r="A146" s="93" t="s">
        <v>479</v>
      </c>
      <c r="B146" t="str">
        <f ca="1">IF(ISTEXT(INDIRECT($A$146)),INDIRECT($A$146),"")</f>
        <v>2. 2. 1. 1. 1. 14</v>
      </c>
      <c r="C146">
        <f ca="1">IF(ISNUMBER(INDIRECT($A$146)),INDIRECT($A$146),0)</f>
        <v>0</v>
      </c>
      <c r="D146" t="b">
        <f ca="1">ISBLANK(INDIRECT($A$146))</f>
        <v>0</v>
      </c>
    </row>
    <row r="147" spans="1:4" ht="10.5">
      <c r="A147" s="93" t="s">
        <v>480</v>
      </c>
      <c r="B147" t="str">
        <f ca="1">IF(ISTEXT(INDIRECT($A$147)),INDIRECT($A$147),"")</f>
        <v>Ilgalaikio materialiojo ir nematerialiojo turto nuoma</v>
      </c>
      <c r="C147">
        <f ca="1">IF(ISNUMBER(INDIRECT($A$147)),INDIRECT($A$147),0)</f>
        <v>0</v>
      </c>
      <c r="D147" t="b">
        <f ca="1">ISBLANK(INDIRECT($A$147))</f>
        <v>0</v>
      </c>
    </row>
    <row r="148" spans="1:4" ht="10.5">
      <c r="A148" s="93" t="s">
        <v>481</v>
      </c>
      <c r="B148">
        <f ca="1">IF(ISTEXT(INDIRECT($A$148)),INDIRECT($A$148),"")</f>
      </c>
      <c r="C148">
        <f ca="1">IF(ISNUMBER(INDIRECT($A$148)),INDIRECT($A$148),0)</f>
        <v>21</v>
      </c>
      <c r="D148" t="b">
        <f ca="1">ISBLANK(INDIRECT($A$148))</f>
        <v>0</v>
      </c>
    </row>
    <row r="149" spans="1:4" ht="10.5">
      <c r="A149" s="93" t="s">
        <v>482</v>
      </c>
      <c r="B149">
        <f ca="1">IF(ISTEXT(INDIRECT($A$149)),INDIRECT($A$149),"")</f>
      </c>
      <c r="C149">
        <f ca="1">IF(ISNUMBER(INDIRECT($A$149)),ROUND(INDIRECT($A$149),2),0)</f>
        <v>0</v>
      </c>
      <c r="D149" t="b">
        <f ca="1">ISBLANK(INDIRECT($A$149))</f>
        <v>1</v>
      </c>
    </row>
    <row r="150" spans="1:4" ht="10.5">
      <c r="A150" s="93" t="s">
        <v>483</v>
      </c>
      <c r="B150">
        <f ca="1">IF(ISTEXT(INDIRECT($A$150)),INDIRECT($A$150),"")</f>
      </c>
      <c r="C150">
        <f ca="1">IF(ISNUMBER(INDIRECT($A$150)),ROUND(INDIRECT($A$150),2),0)</f>
        <v>0</v>
      </c>
      <c r="D150" t="b">
        <f ca="1">ISBLANK(INDIRECT($A$150))</f>
        <v>1</v>
      </c>
    </row>
    <row r="151" spans="1:4" ht="10.5">
      <c r="A151" s="93" t="s">
        <v>484</v>
      </c>
      <c r="B151">
        <f ca="1">IF(ISTEXT(INDIRECT($A$151)),INDIRECT($A$151),"")</f>
      </c>
      <c r="C151">
        <f ca="1">IF(ISNUMBER(INDIRECT($A$151)),ROUND(INDIRECT($A$151),2),0)</f>
        <v>0</v>
      </c>
      <c r="D151" t="b">
        <f ca="1">ISBLANK(INDIRECT($A$151))</f>
        <v>1</v>
      </c>
    </row>
    <row r="152" spans="1:4" ht="10.5">
      <c r="A152" s="93" t="s">
        <v>485</v>
      </c>
      <c r="B152" t="str">
        <f ca="1">IF(ISTEXT(INDIRECT($A$152)),INDIRECT($A$152),"")</f>
        <v>2. 2. 1. 1. 1. 15</v>
      </c>
      <c r="C152">
        <f ca="1">IF(ISNUMBER(INDIRECT($A$152)),INDIRECT($A$152),0)</f>
        <v>0</v>
      </c>
      <c r="D152" t="b">
        <f ca="1">ISBLANK(INDIRECT($A$152))</f>
        <v>0</v>
      </c>
    </row>
    <row r="153" spans="1:4" ht="10.5">
      <c r="A153" s="93" t="s">
        <v>486</v>
      </c>
      <c r="B153" t="str">
        <f ca="1">IF(ISTEXT(INDIRECT($A$153)),INDIRECT($A$153),"")</f>
        <v>Ilgalaikio materialiojo turto einamasis remontas</v>
      </c>
      <c r="C153">
        <f ca="1">IF(ISNUMBER(INDIRECT($A$153)),INDIRECT($A$153),0)</f>
        <v>0</v>
      </c>
      <c r="D153" t="b">
        <f ca="1">ISBLANK(INDIRECT($A$153))</f>
        <v>0</v>
      </c>
    </row>
    <row r="154" spans="1:4" ht="10.5">
      <c r="A154" s="93" t="s">
        <v>487</v>
      </c>
      <c r="B154">
        <f ca="1">IF(ISTEXT(INDIRECT($A$154)),INDIRECT($A$154),"")</f>
      </c>
      <c r="C154">
        <f ca="1">IF(ISNUMBER(INDIRECT($A$154)),INDIRECT($A$154),0)</f>
        <v>22</v>
      </c>
      <c r="D154" t="b">
        <f ca="1">ISBLANK(INDIRECT($A$154))</f>
        <v>0</v>
      </c>
    </row>
    <row r="155" spans="1:4" ht="10.5">
      <c r="A155" s="93" t="s">
        <v>488</v>
      </c>
      <c r="B155">
        <f ca="1">IF(ISTEXT(INDIRECT($A$155)),INDIRECT($A$155),"")</f>
      </c>
      <c r="C155">
        <f ca="1">IF(ISNUMBER(INDIRECT($A$155)),ROUND(INDIRECT($A$155),2),0)</f>
        <v>0</v>
      </c>
      <c r="D155" t="b">
        <f ca="1">ISBLANK(INDIRECT($A$155))</f>
        <v>1</v>
      </c>
    </row>
    <row r="156" spans="1:4" ht="10.5">
      <c r="A156" s="93" t="s">
        <v>489</v>
      </c>
      <c r="B156">
        <f ca="1">IF(ISTEXT(INDIRECT($A$156)),INDIRECT($A$156),"")</f>
      </c>
      <c r="C156">
        <f ca="1">IF(ISNUMBER(INDIRECT($A$156)),ROUND(INDIRECT($A$156),2),0)</f>
        <v>0</v>
      </c>
      <c r="D156" t="b">
        <f ca="1">ISBLANK(INDIRECT($A$156))</f>
        <v>1</v>
      </c>
    </row>
    <row r="157" spans="1:4" ht="10.5">
      <c r="A157" s="93" t="s">
        <v>490</v>
      </c>
      <c r="B157">
        <f ca="1">IF(ISTEXT(INDIRECT($A$157)),INDIRECT($A$157),"")</f>
      </c>
      <c r="C157">
        <f ca="1">IF(ISNUMBER(INDIRECT($A$157)),ROUND(INDIRECT($A$157),2),0)</f>
        <v>0</v>
      </c>
      <c r="D157" t="b">
        <f ca="1">ISBLANK(INDIRECT($A$157))</f>
        <v>1</v>
      </c>
    </row>
    <row r="158" spans="1:4" ht="10.5">
      <c r="A158" s="93" t="s">
        <v>491</v>
      </c>
      <c r="B158" t="str">
        <f ca="1">IF(ISTEXT(INDIRECT($A$158)),INDIRECT($A$158),"")</f>
        <v>2. 2. 1. 1. 1. 16</v>
      </c>
      <c r="C158">
        <f ca="1">IF(ISNUMBER(INDIRECT($A$158)),INDIRECT($A$158),0)</f>
        <v>0</v>
      </c>
      <c r="D158" t="b">
        <f ca="1">ISBLANK(INDIRECT($A$158))</f>
        <v>0</v>
      </c>
    </row>
    <row r="159" spans="1:4" ht="10.5">
      <c r="A159" s="93" t="s">
        <v>492</v>
      </c>
      <c r="B159" t="str">
        <f ca="1">IF(ISTEXT(INDIRECT($A$159)),INDIRECT($A$159),"")</f>
        <v>Kvalifikacijos kėlimas</v>
      </c>
      <c r="C159">
        <f ca="1">IF(ISNUMBER(INDIRECT($A$159)),INDIRECT($A$159),0)</f>
        <v>0</v>
      </c>
      <c r="D159" t="b">
        <f ca="1">ISBLANK(INDIRECT($A$159))</f>
        <v>0</v>
      </c>
    </row>
    <row r="160" spans="1:4" ht="10.5">
      <c r="A160" s="93" t="s">
        <v>493</v>
      </c>
      <c r="B160">
        <f ca="1">IF(ISTEXT(INDIRECT($A$160)),INDIRECT($A$160),"")</f>
      </c>
      <c r="C160">
        <f ca="1">IF(ISNUMBER(INDIRECT($A$160)),INDIRECT($A$160),0)</f>
        <v>23</v>
      </c>
      <c r="D160" t="b">
        <f ca="1">ISBLANK(INDIRECT($A$160))</f>
        <v>0</v>
      </c>
    </row>
    <row r="161" spans="1:4" ht="10.5">
      <c r="A161" s="93" t="s">
        <v>494</v>
      </c>
      <c r="B161">
        <f ca="1">IF(ISTEXT(INDIRECT($A$161)),INDIRECT($A$161),"")</f>
      </c>
      <c r="C161">
        <f ca="1">IF(ISNUMBER(INDIRECT($A$161)),ROUND(INDIRECT($A$161),2),0)</f>
        <v>0</v>
      </c>
      <c r="D161" t="b">
        <f ca="1">ISBLANK(INDIRECT($A$161))</f>
        <v>1</v>
      </c>
    </row>
    <row r="162" spans="1:4" ht="10.5">
      <c r="A162" s="93" t="s">
        <v>495</v>
      </c>
      <c r="B162">
        <f ca="1">IF(ISTEXT(INDIRECT($A$162)),INDIRECT($A$162),"")</f>
      </c>
      <c r="C162">
        <f ca="1">IF(ISNUMBER(INDIRECT($A$162)),ROUND(INDIRECT($A$162),2),0)</f>
        <v>0</v>
      </c>
      <c r="D162" t="b">
        <f ca="1">ISBLANK(INDIRECT($A$162))</f>
        <v>1</v>
      </c>
    </row>
    <row r="163" spans="1:4" ht="10.5">
      <c r="A163" s="93" t="s">
        <v>496</v>
      </c>
      <c r="B163">
        <f ca="1">IF(ISTEXT(INDIRECT($A$163)),INDIRECT($A$163),"")</f>
      </c>
      <c r="C163">
        <f ca="1">IF(ISNUMBER(INDIRECT($A$163)),ROUND(INDIRECT($A$163),2),0)</f>
        <v>0</v>
      </c>
      <c r="D163" t="b">
        <f ca="1">ISBLANK(INDIRECT($A$163))</f>
        <v>1</v>
      </c>
    </row>
    <row r="164" spans="1:4" ht="10.5">
      <c r="A164" s="93" t="s">
        <v>497</v>
      </c>
      <c r="B164" t="str">
        <f ca="1">IF(ISTEXT(INDIRECT($A$164)),INDIRECT($A$164),"")</f>
        <v>2. 2. 1. 1. 1. 17</v>
      </c>
      <c r="C164">
        <f ca="1">IF(ISNUMBER(INDIRECT($A$164)),INDIRECT($A$164),0)</f>
        <v>0</v>
      </c>
      <c r="D164" t="b">
        <f ca="1">ISBLANK(INDIRECT($A$164))</f>
        <v>0</v>
      </c>
    </row>
    <row r="165" spans="1:4" ht="10.5">
      <c r="A165" s="93" t="s">
        <v>498</v>
      </c>
      <c r="B165" t="str">
        <f ca="1">IF(ISTEXT(INDIRECT($A$165)),INDIRECT($A$165),"")</f>
        <v>Apmokėjimas samdomiems ekspertams, konsultantams ir komisinių išlaidos</v>
      </c>
      <c r="C165">
        <f ca="1">IF(ISNUMBER(INDIRECT($A$165)),INDIRECT($A$165),0)</f>
        <v>0</v>
      </c>
      <c r="D165" t="b">
        <f ca="1">ISBLANK(INDIRECT($A$165))</f>
        <v>0</v>
      </c>
    </row>
    <row r="166" spans="1:4" ht="10.5">
      <c r="A166" s="93" t="s">
        <v>499</v>
      </c>
      <c r="B166">
        <f ca="1">IF(ISTEXT(INDIRECT($A$166)),INDIRECT($A$166),"")</f>
      </c>
      <c r="C166">
        <f ca="1">IF(ISNUMBER(INDIRECT($A$166)),INDIRECT($A$166),0)</f>
        <v>24</v>
      </c>
      <c r="D166" t="b">
        <f ca="1">ISBLANK(INDIRECT($A$166))</f>
        <v>0</v>
      </c>
    </row>
    <row r="167" spans="1:4" ht="10.5">
      <c r="A167" s="93" t="s">
        <v>500</v>
      </c>
      <c r="B167">
        <f ca="1">IF(ISTEXT(INDIRECT($A$167)),INDIRECT($A$167),"")</f>
      </c>
      <c r="C167">
        <f ca="1">IF(ISNUMBER(INDIRECT($A$167)),ROUND(INDIRECT($A$167),2),0)</f>
        <v>0</v>
      </c>
      <c r="D167" t="b">
        <f ca="1">ISBLANK(INDIRECT($A$167))</f>
        <v>1</v>
      </c>
    </row>
    <row r="168" spans="1:4" ht="10.5">
      <c r="A168" s="93" t="s">
        <v>501</v>
      </c>
      <c r="B168">
        <f ca="1">IF(ISTEXT(INDIRECT($A$168)),INDIRECT($A$168),"")</f>
      </c>
      <c r="C168">
        <f ca="1">IF(ISNUMBER(INDIRECT($A$168)),ROUND(INDIRECT($A$168),2),0)</f>
        <v>0</v>
      </c>
      <c r="D168" t="b">
        <f ca="1">ISBLANK(INDIRECT($A$168))</f>
        <v>1</v>
      </c>
    </row>
    <row r="169" spans="1:4" ht="10.5">
      <c r="A169" s="93" t="s">
        <v>502</v>
      </c>
      <c r="B169">
        <f ca="1">IF(ISTEXT(INDIRECT($A$169)),INDIRECT($A$169),"")</f>
      </c>
      <c r="C169">
        <f ca="1">IF(ISNUMBER(INDIRECT($A$169)),ROUND(INDIRECT($A$169),2),0)</f>
        <v>0</v>
      </c>
      <c r="D169" t="b">
        <f ca="1">ISBLANK(INDIRECT($A$169))</f>
        <v>1</v>
      </c>
    </row>
    <row r="170" spans="1:4" ht="10.5">
      <c r="A170" s="93" t="s">
        <v>503</v>
      </c>
      <c r="B170" t="str">
        <f ca="1">IF(ISTEXT(INDIRECT($A$170)),INDIRECT($A$170),"")</f>
        <v>2. 2. 1. 1. 1. 18</v>
      </c>
      <c r="C170">
        <f ca="1">IF(ISNUMBER(INDIRECT($A$170)),INDIRECT($A$170),0)</f>
        <v>0</v>
      </c>
      <c r="D170" t="b">
        <f ca="1">ISBLANK(INDIRECT($A$170))</f>
        <v>0</v>
      </c>
    </row>
    <row r="171" spans="1:4" ht="10.5">
      <c r="A171" s="93" t="s">
        <v>504</v>
      </c>
      <c r="B171" t="str">
        <f ca="1">IF(ISTEXT(INDIRECT($A$171)),INDIRECT($A$171),"")</f>
        <v>Turto vertinimo paslaugų apmokėjimas</v>
      </c>
      <c r="C171">
        <f ca="1">IF(ISNUMBER(INDIRECT($A$171)),INDIRECT($A$171),0)</f>
        <v>0</v>
      </c>
      <c r="D171" t="b">
        <f ca="1">ISBLANK(INDIRECT($A$171))</f>
        <v>0</v>
      </c>
    </row>
    <row r="172" spans="1:4" ht="10.5">
      <c r="A172" s="93" t="s">
        <v>505</v>
      </c>
      <c r="B172">
        <f ca="1">IF(ISTEXT(INDIRECT($A$172)),INDIRECT($A$172),"")</f>
      </c>
      <c r="C172">
        <f ca="1">IF(ISNUMBER(INDIRECT($A$172)),INDIRECT($A$172),0)</f>
        <v>25</v>
      </c>
      <c r="D172" t="b">
        <f ca="1">ISBLANK(INDIRECT($A$172))</f>
        <v>0</v>
      </c>
    </row>
    <row r="173" spans="1:4" ht="10.5">
      <c r="A173" s="93" t="s">
        <v>506</v>
      </c>
      <c r="B173">
        <f ca="1">IF(ISTEXT(INDIRECT($A$173)),INDIRECT($A$173),"")</f>
      </c>
      <c r="C173">
        <f ca="1">IF(ISNUMBER(INDIRECT($A$173)),ROUND(INDIRECT($A$173),2),0)</f>
        <v>0</v>
      </c>
      <c r="D173" t="b">
        <f ca="1">ISBLANK(INDIRECT($A$173))</f>
        <v>1</v>
      </c>
    </row>
    <row r="174" spans="1:4" ht="10.5">
      <c r="A174" s="93" t="s">
        <v>507</v>
      </c>
      <c r="B174">
        <f ca="1">IF(ISTEXT(INDIRECT($A$174)),INDIRECT($A$174),"")</f>
      </c>
      <c r="C174">
        <f ca="1">IF(ISNUMBER(INDIRECT($A$174)),ROUND(INDIRECT($A$174),2),0)</f>
        <v>0</v>
      </c>
      <c r="D174" t="b">
        <f ca="1">ISBLANK(INDIRECT($A$174))</f>
        <v>1</v>
      </c>
    </row>
    <row r="175" spans="1:4" ht="10.5">
      <c r="A175" s="93" t="s">
        <v>508</v>
      </c>
      <c r="B175">
        <f ca="1">IF(ISTEXT(INDIRECT($A$175)),INDIRECT($A$175),"")</f>
      </c>
      <c r="C175">
        <f ca="1">IF(ISNUMBER(INDIRECT($A$175)),ROUND(INDIRECT($A$175),2),0)</f>
        <v>0</v>
      </c>
      <c r="D175" t="b">
        <f ca="1">ISBLANK(INDIRECT($A$175))</f>
        <v>1</v>
      </c>
    </row>
    <row r="176" spans="1:4" ht="10.5">
      <c r="A176" s="93" t="s">
        <v>509</v>
      </c>
      <c r="B176" t="str">
        <f ca="1">IF(ISTEXT(INDIRECT($A$176)),INDIRECT($A$176),"")</f>
        <v>2. 2. 1. 1. 1. 19</v>
      </c>
      <c r="C176">
        <f ca="1">IF(ISNUMBER(INDIRECT($A$176)),INDIRECT($A$176),0)</f>
        <v>0</v>
      </c>
      <c r="D176" t="b">
        <f ca="1">ISBLANK(INDIRECT($A$176))</f>
        <v>0</v>
      </c>
    </row>
    <row r="177" spans="1:4" ht="10.5">
      <c r="A177" s="93" t="s">
        <v>510</v>
      </c>
      <c r="B177" t="str">
        <f ca="1">IF(ISTEXT(INDIRECT($A$177)),INDIRECT($A$177),"")</f>
        <v>Veiklos nuoma</v>
      </c>
      <c r="C177">
        <f ca="1">IF(ISNUMBER(INDIRECT($A$177)),INDIRECT($A$177),0)</f>
        <v>0</v>
      </c>
      <c r="D177" t="b">
        <f ca="1">ISBLANK(INDIRECT($A$177))</f>
        <v>0</v>
      </c>
    </row>
    <row r="178" spans="1:4" ht="10.5">
      <c r="A178" s="93" t="s">
        <v>511</v>
      </c>
      <c r="B178">
        <f ca="1">IF(ISTEXT(INDIRECT($A$178)),INDIRECT($A$178),"")</f>
      </c>
      <c r="C178">
        <f ca="1">IF(ISNUMBER(INDIRECT($A$178)),INDIRECT($A$178),0)</f>
        <v>26</v>
      </c>
      <c r="D178" t="b">
        <f ca="1">ISBLANK(INDIRECT($A$178))</f>
        <v>0</v>
      </c>
    </row>
    <row r="179" spans="1:4" ht="10.5">
      <c r="A179" s="93" t="s">
        <v>512</v>
      </c>
      <c r="B179">
        <f ca="1">IF(ISTEXT(INDIRECT($A$179)),INDIRECT($A$179),"")</f>
      </c>
      <c r="C179">
        <f ca="1">IF(ISNUMBER(INDIRECT($A$179)),ROUND(INDIRECT($A$179),2),0)</f>
        <v>0</v>
      </c>
      <c r="D179" t="b">
        <f ca="1">ISBLANK(INDIRECT($A$179))</f>
        <v>1</v>
      </c>
    </row>
    <row r="180" spans="1:4" ht="10.5">
      <c r="A180" s="93" t="s">
        <v>513</v>
      </c>
      <c r="B180">
        <f ca="1">IF(ISTEXT(INDIRECT($A$180)),INDIRECT($A$180),"")</f>
      </c>
      <c r="C180">
        <f ca="1">IF(ISNUMBER(INDIRECT($A$180)),ROUND(INDIRECT($A$180),2),0)</f>
        <v>0</v>
      </c>
      <c r="D180" t="b">
        <f ca="1">ISBLANK(INDIRECT($A$180))</f>
        <v>1</v>
      </c>
    </row>
    <row r="181" spans="1:4" ht="10.5">
      <c r="A181" s="93" t="s">
        <v>514</v>
      </c>
      <c r="B181">
        <f ca="1">IF(ISTEXT(INDIRECT($A$181)),INDIRECT($A$181),"")</f>
      </c>
      <c r="C181">
        <f ca="1">IF(ISNUMBER(INDIRECT($A$181)),ROUND(INDIRECT($A$181),2),0)</f>
        <v>0</v>
      </c>
      <c r="D181" t="b">
        <f ca="1">ISBLANK(INDIRECT($A$181))</f>
        <v>1</v>
      </c>
    </row>
    <row r="182" spans="1:4" ht="10.5">
      <c r="A182" s="93" t="s">
        <v>515</v>
      </c>
      <c r="B182" t="str">
        <f ca="1">IF(ISTEXT(INDIRECT($A$182)),INDIRECT($A$182),"")</f>
        <v>2. 2. 1. 1. 1. 20</v>
      </c>
      <c r="C182">
        <f ca="1">IF(ISNUMBER(INDIRECT($A$182)),INDIRECT($A$182),0)</f>
        <v>0</v>
      </c>
      <c r="D182" t="b">
        <f ca="1">ISBLANK(INDIRECT($A$182))</f>
        <v>0</v>
      </c>
    </row>
    <row r="183" spans="1:4" ht="10.5">
      <c r="A183" s="93" t="s">
        <v>516</v>
      </c>
      <c r="B183" t="str">
        <f ca="1">IF(ISTEXT(INDIRECT($A$183)),INDIRECT($A$183),"")</f>
        <v>Komunalinės paslaugos</v>
      </c>
      <c r="C183">
        <f ca="1">IF(ISNUMBER(INDIRECT($A$183)),INDIRECT($A$183),0)</f>
        <v>0</v>
      </c>
      <c r="D183" t="b">
        <f ca="1">ISBLANK(INDIRECT($A$183))</f>
        <v>0</v>
      </c>
    </row>
    <row r="184" spans="1:4" ht="10.5">
      <c r="A184" s="93" t="s">
        <v>517</v>
      </c>
      <c r="B184">
        <f ca="1">IF(ISTEXT(INDIRECT($A$184)),INDIRECT($A$184),"")</f>
      </c>
      <c r="C184">
        <f ca="1">IF(ISNUMBER(INDIRECT($A$184)),INDIRECT($A$184),0)</f>
        <v>27</v>
      </c>
      <c r="D184" t="b">
        <f ca="1">ISBLANK(INDIRECT($A$184))</f>
        <v>0</v>
      </c>
    </row>
    <row r="185" spans="1:4" ht="10.5">
      <c r="A185" s="93" t="s">
        <v>518</v>
      </c>
      <c r="B185">
        <f ca="1">IF(ISTEXT(INDIRECT($A$185)),INDIRECT($A$185),"")</f>
      </c>
      <c r="C185">
        <f ca="1">IF(ISNUMBER(INDIRECT($A$185)),ROUND(INDIRECT($A$185),2),0)</f>
        <v>48734.66</v>
      </c>
      <c r="D185" t="b">
        <f ca="1">ISBLANK(INDIRECT($A$185))</f>
        <v>0</v>
      </c>
    </row>
    <row r="186" spans="1:4" ht="10.5">
      <c r="A186" s="93" t="s">
        <v>519</v>
      </c>
      <c r="B186">
        <f ca="1">IF(ISTEXT(INDIRECT($A$186)),INDIRECT($A$186),"")</f>
      </c>
      <c r="C186">
        <f ca="1">IF(ISNUMBER(INDIRECT($A$186)),ROUND(INDIRECT($A$186),2),0)</f>
        <v>84991.88</v>
      </c>
      <c r="D186" t="b">
        <f ca="1">ISBLANK(INDIRECT($A$186))</f>
        <v>0</v>
      </c>
    </row>
    <row r="187" spans="1:4" ht="10.5">
      <c r="A187" s="93" t="s">
        <v>520</v>
      </c>
      <c r="B187" t="str">
        <f ca="1">IF(ISTEXT(INDIRECT($A$187)),INDIRECT($A$187),"")</f>
        <v> </v>
      </c>
      <c r="C187">
        <f ca="1">IF(ISNUMBER(INDIRECT($A$187)),ROUND(INDIRECT($A$187),2),0)</f>
        <v>0</v>
      </c>
      <c r="D187" t="b">
        <f ca="1">ISBLANK(INDIRECT($A$187))</f>
        <v>0</v>
      </c>
    </row>
    <row r="188" spans="1:4" ht="10.5">
      <c r="A188" s="93" t="s">
        <v>521</v>
      </c>
      <c r="B188" t="str">
        <f ca="1">IF(ISTEXT(INDIRECT($A$188)),INDIRECT($A$188),"")</f>
        <v>2. 2. 1. 1. 1. 30</v>
      </c>
      <c r="C188">
        <f ca="1">IF(ISNUMBER(INDIRECT($A$188)),INDIRECT($A$188),0)</f>
        <v>0</v>
      </c>
      <c r="D188" t="b">
        <f ca="1">ISBLANK(INDIRECT($A$188))</f>
        <v>0</v>
      </c>
    </row>
    <row r="189" spans="1:4" ht="10.5">
      <c r="A189" s="93" t="s">
        <v>522</v>
      </c>
      <c r="B189" t="str">
        <f ca="1">IF(ISTEXT(INDIRECT($A$189)),INDIRECT($A$189),"")</f>
        <v>Kitos paslaugos</v>
      </c>
      <c r="C189">
        <f ca="1">IF(ISNUMBER(INDIRECT($A$189)),INDIRECT($A$189),0)</f>
        <v>0</v>
      </c>
      <c r="D189" t="b">
        <f ca="1">ISBLANK(INDIRECT($A$189))</f>
        <v>0</v>
      </c>
    </row>
    <row r="190" spans="1:4" ht="10.5">
      <c r="A190" s="93" t="s">
        <v>523</v>
      </c>
      <c r="B190">
        <f ca="1">IF(ISTEXT(INDIRECT($A$190)),INDIRECT($A$190),"")</f>
      </c>
      <c r="C190">
        <f ca="1">IF(ISNUMBER(INDIRECT($A$190)),INDIRECT($A$190),0)</f>
        <v>28</v>
      </c>
      <c r="D190" t="b">
        <f ca="1">ISBLANK(INDIRECT($A$190))</f>
        <v>0</v>
      </c>
    </row>
    <row r="191" spans="1:4" ht="10.5">
      <c r="A191" s="93" t="s">
        <v>524</v>
      </c>
      <c r="B191">
        <f ca="1">IF(ISTEXT(INDIRECT($A$191)),INDIRECT($A$191),"")</f>
      </c>
      <c r="C191">
        <f ca="1">IF(ISNUMBER(INDIRECT($A$191)),ROUND(INDIRECT($A$191),2),0)</f>
        <v>694.46</v>
      </c>
      <c r="D191" t="b">
        <f ca="1">ISBLANK(INDIRECT($A$191))</f>
        <v>0</v>
      </c>
    </row>
    <row r="192" spans="1:4" ht="10.5">
      <c r="A192" s="93" t="s">
        <v>525</v>
      </c>
      <c r="B192">
        <f ca="1">IF(ISTEXT(INDIRECT($A$192)),INDIRECT($A$192),"")</f>
      </c>
      <c r="C192">
        <f ca="1">IF(ISNUMBER(INDIRECT($A$192)),ROUND(INDIRECT($A$192),2),0)</f>
        <v>1737</v>
      </c>
      <c r="D192" t="b">
        <f ca="1">ISBLANK(INDIRECT($A$192))</f>
        <v>0</v>
      </c>
    </row>
    <row r="193" spans="1:4" ht="10.5">
      <c r="A193" s="93" t="s">
        <v>526</v>
      </c>
      <c r="B193">
        <f ca="1">IF(ISTEXT(INDIRECT($A$193)),INDIRECT($A$193),"")</f>
      </c>
      <c r="C193">
        <f ca="1">IF(ISNUMBER(INDIRECT($A$193)),ROUND(INDIRECT($A$193),2),0)</f>
        <v>0</v>
      </c>
      <c r="D193" t="b">
        <f ca="1">ISBLANK(INDIRECT($A$193))</f>
        <v>1</v>
      </c>
    </row>
    <row r="194" spans="1:4" ht="10.5">
      <c r="A194" s="93" t="s">
        <v>527</v>
      </c>
      <c r="B194" t="str">
        <f ca="1">IF(ISTEXT(INDIRECT($A$194)),INDIRECT($A$194),"")</f>
        <v>2. 3</v>
      </c>
      <c r="C194">
        <f ca="1">IF(ISNUMBER(INDIRECT($A$194)),INDIRECT($A$194),0)</f>
        <v>0</v>
      </c>
      <c r="D194" t="b">
        <f ca="1">ISBLANK(INDIRECT($A$194))</f>
        <v>0</v>
      </c>
    </row>
    <row r="195" spans="1:4" ht="10.5">
      <c r="A195" s="93" t="s">
        <v>528</v>
      </c>
      <c r="B195" t="str">
        <f ca="1">IF(ISTEXT(INDIRECT($A$195)),INDIRECT($A$195),"")</f>
        <v>Turto išlaidos</v>
      </c>
      <c r="C195">
        <f ca="1">IF(ISNUMBER(INDIRECT($A$195)),INDIRECT($A$195),0)</f>
        <v>0</v>
      </c>
      <c r="D195" t="b">
        <f ca="1">ISBLANK(INDIRECT($A$195))</f>
        <v>0</v>
      </c>
    </row>
    <row r="196" spans="1:4" ht="10.5">
      <c r="A196" s="93" t="s">
        <v>529</v>
      </c>
      <c r="B196">
        <f ca="1">IF(ISTEXT(INDIRECT($A$196)),INDIRECT($A$196),"")</f>
      </c>
      <c r="C196">
        <f ca="1">IF(ISNUMBER(INDIRECT($A$196)),INDIRECT($A$196),0)</f>
        <v>30</v>
      </c>
      <c r="D196" t="b">
        <f ca="1">ISBLANK(INDIRECT($A$196))</f>
        <v>0</v>
      </c>
    </row>
    <row r="197" spans="1:4" ht="10.5">
      <c r="A197" s="93" t="s">
        <v>530</v>
      </c>
      <c r="B197">
        <f ca="1">IF(ISTEXT(INDIRECT($A$197)),INDIRECT($A$197),"")</f>
      </c>
      <c r="C197">
        <f ca="1">IF(ISNUMBER(INDIRECT($A$197)),ROUND(INDIRECT($A$197),2),0)</f>
        <v>0</v>
      </c>
      <c r="D197" t="b">
        <f ca="1">ISBLANK(INDIRECT($A$197))</f>
        <v>0</v>
      </c>
    </row>
    <row r="198" spans="1:4" ht="10.5">
      <c r="A198" s="93" t="s">
        <v>531</v>
      </c>
      <c r="B198">
        <f ca="1">IF(ISTEXT(INDIRECT($A$198)),INDIRECT($A$198),"")</f>
      </c>
      <c r="C198">
        <f ca="1">IF(ISNUMBER(INDIRECT($A$198)),ROUND(INDIRECT($A$198),2),0)</f>
        <v>0</v>
      </c>
      <c r="D198" t="b">
        <f ca="1">ISBLANK(INDIRECT($A$198))</f>
        <v>0</v>
      </c>
    </row>
    <row r="199" spans="1:4" ht="10.5">
      <c r="A199" s="93" t="s">
        <v>532</v>
      </c>
      <c r="B199">
        <f ca="1">IF(ISTEXT(INDIRECT($A$199)),INDIRECT($A$199),"")</f>
      </c>
      <c r="C199">
        <f ca="1">IF(ISNUMBER(INDIRECT($A$199)),ROUND(INDIRECT($A$199),2),0)</f>
        <v>0</v>
      </c>
      <c r="D199" t="b">
        <f ca="1">ISBLANK(INDIRECT($A$199))</f>
        <v>0</v>
      </c>
    </row>
    <row r="200" spans="1:4" ht="10.5">
      <c r="A200" s="93" t="s">
        <v>533</v>
      </c>
      <c r="B200" t="str">
        <f ca="1">IF(ISTEXT(INDIRECT($A$200)),INDIRECT($A$200),"")</f>
        <v>2. 3. 1</v>
      </c>
      <c r="C200">
        <f ca="1">IF(ISNUMBER(INDIRECT($A$200)),INDIRECT($A$200),0)</f>
        <v>0</v>
      </c>
      <c r="D200" t="b">
        <f ca="1">ISBLANK(INDIRECT($A$200))</f>
        <v>0</v>
      </c>
    </row>
    <row r="201" spans="1:4" ht="10.5">
      <c r="A201" s="93" t="s">
        <v>534</v>
      </c>
      <c r="B201" t="str">
        <f ca="1">IF(ISTEXT(INDIRECT($A$201)),INDIRECT($A$201),"")</f>
        <v>Palūkanos </v>
      </c>
      <c r="C201">
        <f ca="1">IF(ISNUMBER(INDIRECT($A$201)),INDIRECT($A$201),0)</f>
        <v>0</v>
      </c>
      <c r="D201" t="b">
        <f ca="1">ISBLANK(INDIRECT($A$201))</f>
        <v>0</v>
      </c>
    </row>
    <row r="202" spans="1:4" ht="10.5">
      <c r="A202" s="93" t="s">
        <v>535</v>
      </c>
      <c r="B202">
        <f ca="1">IF(ISTEXT(INDIRECT($A$202)),INDIRECT($A$202),"")</f>
      </c>
      <c r="C202">
        <f ca="1">IF(ISNUMBER(INDIRECT($A$202)),INDIRECT($A$202),0)</f>
        <v>31</v>
      </c>
      <c r="D202" t="b">
        <f ca="1">ISBLANK(INDIRECT($A$202))</f>
        <v>0</v>
      </c>
    </row>
    <row r="203" spans="1:4" ht="10.5">
      <c r="A203" s="93" t="s">
        <v>536</v>
      </c>
      <c r="B203">
        <f ca="1">IF(ISTEXT(INDIRECT($A$203)),INDIRECT($A$203),"")</f>
      </c>
      <c r="C203">
        <f ca="1">IF(ISNUMBER(INDIRECT($A$203)),ROUND(INDIRECT($A$203),2),0)</f>
        <v>0</v>
      </c>
      <c r="D203" t="b">
        <f ca="1">ISBLANK(INDIRECT($A$203))</f>
        <v>0</v>
      </c>
    </row>
    <row r="204" spans="1:4" ht="10.5">
      <c r="A204" s="93" t="s">
        <v>537</v>
      </c>
      <c r="B204">
        <f ca="1">IF(ISTEXT(INDIRECT($A$204)),INDIRECT($A$204),"")</f>
      </c>
      <c r="C204">
        <f ca="1">IF(ISNUMBER(INDIRECT($A$204)),ROUND(INDIRECT($A$204),2),0)</f>
        <v>0</v>
      </c>
      <c r="D204" t="b">
        <f ca="1">ISBLANK(INDIRECT($A$204))</f>
        <v>0</v>
      </c>
    </row>
    <row r="205" spans="1:4" ht="10.5">
      <c r="A205" s="93" t="s">
        <v>538</v>
      </c>
      <c r="B205">
        <f ca="1">IF(ISTEXT(INDIRECT($A$205)),INDIRECT($A$205),"")</f>
      </c>
      <c r="C205">
        <f ca="1">IF(ISNUMBER(INDIRECT($A$205)),ROUND(INDIRECT($A$205),2),0)</f>
        <v>0</v>
      </c>
      <c r="D205" t="b">
        <f ca="1">ISBLANK(INDIRECT($A$205))</f>
        <v>0</v>
      </c>
    </row>
    <row r="206" spans="1:4" ht="10.5">
      <c r="A206" s="93" t="s">
        <v>539</v>
      </c>
      <c r="B206" t="str">
        <f ca="1">IF(ISTEXT(INDIRECT($A$206)),INDIRECT($A$206),"")</f>
        <v>2. 3. 1. 1</v>
      </c>
      <c r="C206">
        <f ca="1">IF(ISNUMBER(INDIRECT($A$206)),INDIRECT($A$206),0)</f>
        <v>0</v>
      </c>
      <c r="D206" t="b">
        <f ca="1">ISBLANK(INDIRECT($A$206))</f>
        <v>0</v>
      </c>
    </row>
    <row r="207" spans="1:4" ht="10.5">
      <c r="A207" s="93" t="s">
        <v>540</v>
      </c>
      <c r="B207" t="str">
        <f ca="1">IF(ISTEXT(INDIRECT($A$207)),INDIRECT($A$207),"")</f>
        <v>Nerezidentams </v>
      </c>
      <c r="C207">
        <f ca="1">IF(ISNUMBER(INDIRECT($A$207)),INDIRECT($A$207),0)</f>
        <v>0</v>
      </c>
      <c r="D207" t="b">
        <f ca="1">ISBLANK(INDIRECT($A$207))</f>
        <v>0</v>
      </c>
    </row>
    <row r="208" spans="1:4" ht="10.5">
      <c r="A208" s="93" t="s">
        <v>541</v>
      </c>
      <c r="B208">
        <f ca="1">IF(ISTEXT(INDIRECT($A$208)),INDIRECT($A$208),"")</f>
      </c>
      <c r="C208">
        <f ca="1">IF(ISNUMBER(INDIRECT($A$208)),INDIRECT($A$208),0)</f>
        <v>32</v>
      </c>
      <c r="D208" t="b">
        <f ca="1">ISBLANK(INDIRECT($A$208))</f>
        <v>0</v>
      </c>
    </row>
    <row r="209" spans="1:4" ht="10.5">
      <c r="A209" s="93" t="s">
        <v>542</v>
      </c>
      <c r="B209">
        <f ca="1">IF(ISTEXT(INDIRECT($A$209)),INDIRECT($A$209),"")</f>
      </c>
      <c r="C209">
        <f ca="1">IF(ISNUMBER(INDIRECT($A$209)),ROUND(INDIRECT($A$209),2),0)</f>
        <v>0</v>
      </c>
      <c r="D209" t="b">
        <f ca="1">ISBLANK(INDIRECT($A$209))</f>
        <v>0</v>
      </c>
    </row>
    <row r="210" spans="1:4" ht="10.5">
      <c r="A210" s="93" t="s">
        <v>543</v>
      </c>
      <c r="B210">
        <f ca="1">IF(ISTEXT(INDIRECT($A$210)),INDIRECT($A$210),"")</f>
      </c>
      <c r="C210">
        <f ca="1">IF(ISNUMBER(INDIRECT($A$210)),ROUND(INDIRECT($A$210),2),0)</f>
        <v>0</v>
      </c>
      <c r="D210" t="b">
        <f ca="1">ISBLANK(INDIRECT($A$210))</f>
        <v>0</v>
      </c>
    </row>
    <row r="211" spans="1:4" ht="10.5">
      <c r="A211" s="93" t="s">
        <v>544</v>
      </c>
      <c r="B211">
        <f ca="1">IF(ISTEXT(INDIRECT($A$211)),INDIRECT($A$211),"")</f>
      </c>
      <c r="C211">
        <f ca="1">IF(ISNUMBER(INDIRECT($A$211)),ROUND(INDIRECT($A$211),2),0)</f>
        <v>0</v>
      </c>
      <c r="D211" t="b">
        <f ca="1">ISBLANK(INDIRECT($A$211))</f>
        <v>0</v>
      </c>
    </row>
    <row r="212" spans="1:4" ht="10.5">
      <c r="A212" s="93" t="s">
        <v>545</v>
      </c>
      <c r="B212" t="str">
        <f ca="1">IF(ISTEXT(INDIRECT($A$212)),INDIRECT($A$212),"")</f>
        <v>2. 3. 1. 1. 1. 1</v>
      </c>
      <c r="C212">
        <f ca="1">IF(ISNUMBER(INDIRECT($A$212)),INDIRECT($A$212),0)</f>
        <v>0</v>
      </c>
      <c r="D212" t="b">
        <f ca="1">ISBLANK(INDIRECT($A$212))</f>
        <v>0</v>
      </c>
    </row>
    <row r="213" spans="1:4" ht="10.5">
      <c r="A213" s="93" t="s">
        <v>546</v>
      </c>
      <c r="B213" t="str">
        <f ca="1">IF(ISTEXT(INDIRECT($A$213)),INDIRECT($A$213),"")</f>
        <v>Asignavimų valdytojų sumokėtos palūkanos</v>
      </c>
      <c r="C213">
        <f ca="1">IF(ISNUMBER(INDIRECT($A$213)),INDIRECT($A$213),0)</f>
        <v>0</v>
      </c>
      <c r="D213" t="b">
        <f ca="1">ISBLANK(INDIRECT($A$213))</f>
        <v>0</v>
      </c>
    </row>
    <row r="214" spans="1:4" ht="10.5">
      <c r="A214" s="93" t="s">
        <v>547</v>
      </c>
      <c r="B214">
        <f ca="1">IF(ISTEXT(INDIRECT($A$214)),INDIRECT($A$214),"")</f>
      </c>
      <c r="C214">
        <f ca="1">IF(ISNUMBER(INDIRECT($A$214)),INDIRECT($A$214),0)</f>
        <v>33</v>
      </c>
      <c r="D214" t="b">
        <f ca="1">ISBLANK(INDIRECT($A$214))</f>
        <v>0</v>
      </c>
    </row>
    <row r="215" spans="1:4" ht="10.5">
      <c r="A215" s="93" t="s">
        <v>548</v>
      </c>
      <c r="B215">
        <f ca="1">IF(ISTEXT(INDIRECT($A$215)),INDIRECT($A$215),"")</f>
      </c>
      <c r="C215">
        <f ca="1">IF(ISNUMBER(INDIRECT($A$215)),ROUND(INDIRECT($A$215),2),0)</f>
        <v>0</v>
      </c>
      <c r="D215" t="b">
        <f ca="1">ISBLANK(INDIRECT($A$215))</f>
        <v>1</v>
      </c>
    </row>
    <row r="216" spans="1:4" ht="10.5">
      <c r="A216" s="93" t="s">
        <v>549</v>
      </c>
      <c r="B216">
        <f ca="1">IF(ISTEXT(INDIRECT($A$216)),INDIRECT($A$216),"")</f>
      </c>
      <c r="C216">
        <f ca="1">IF(ISNUMBER(INDIRECT($A$216)),ROUND(INDIRECT($A$216),2),0)</f>
        <v>0</v>
      </c>
      <c r="D216" t="b">
        <f ca="1">ISBLANK(INDIRECT($A$216))</f>
        <v>1</v>
      </c>
    </row>
    <row r="217" spans="1:4" ht="10.5">
      <c r="A217" s="93" t="s">
        <v>550</v>
      </c>
      <c r="B217">
        <f ca="1">IF(ISTEXT(INDIRECT($A$217)),INDIRECT($A$217),"")</f>
      </c>
      <c r="C217">
        <f ca="1">IF(ISNUMBER(INDIRECT($A$217)),ROUND(INDIRECT($A$217),2),0)</f>
        <v>0</v>
      </c>
      <c r="D217" t="b">
        <f ca="1">ISBLANK(INDIRECT($A$217))</f>
        <v>1</v>
      </c>
    </row>
    <row r="218" spans="1:4" ht="10.5">
      <c r="A218" s="93" t="s">
        <v>551</v>
      </c>
      <c r="B218" t="str">
        <f ca="1">IF(ISTEXT(INDIRECT($A$218)),INDIRECT($A$218),"")</f>
        <v>2. 3. 1. 1. 1. 2</v>
      </c>
      <c r="C218">
        <f ca="1">IF(ISNUMBER(INDIRECT($A$218)),INDIRECT($A$218),0)</f>
        <v>0</v>
      </c>
      <c r="D218" t="b">
        <f ca="1">ISBLANK(INDIRECT($A$218))</f>
        <v>0</v>
      </c>
    </row>
    <row r="219" spans="1:4" ht="10.5">
      <c r="A219" s="93" t="s">
        <v>552</v>
      </c>
      <c r="B219" t="str">
        <f ca="1">IF(ISTEXT(INDIRECT($A$219)),INDIRECT($A$219),"")</f>
        <v>Finansų ministerijos sumokėtos palūkanos</v>
      </c>
      <c r="C219">
        <f ca="1">IF(ISNUMBER(INDIRECT($A$219)),INDIRECT($A$219),0)</f>
        <v>0</v>
      </c>
      <c r="D219" t="b">
        <f ca="1">ISBLANK(INDIRECT($A$219))</f>
        <v>0</v>
      </c>
    </row>
    <row r="220" spans="1:4" ht="10.5">
      <c r="A220" s="93" t="s">
        <v>553</v>
      </c>
      <c r="B220">
        <f ca="1">IF(ISTEXT(INDIRECT($A$220)),INDIRECT($A$220),"")</f>
      </c>
      <c r="C220">
        <f ca="1">IF(ISNUMBER(INDIRECT($A$220)),INDIRECT($A$220),0)</f>
        <v>34</v>
      </c>
      <c r="D220" t="b">
        <f ca="1">ISBLANK(INDIRECT($A$220))</f>
        <v>0</v>
      </c>
    </row>
    <row r="221" spans="1:4" ht="10.5">
      <c r="A221" s="93" t="s">
        <v>554</v>
      </c>
      <c r="B221">
        <f ca="1">IF(ISTEXT(INDIRECT($A$221)),INDIRECT($A$221),"")</f>
      </c>
      <c r="C221">
        <f ca="1">IF(ISNUMBER(INDIRECT($A$221)),ROUND(INDIRECT($A$221),2),0)</f>
        <v>0</v>
      </c>
      <c r="D221" t="b">
        <f ca="1">ISBLANK(INDIRECT($A$221))</f>
        <v>1</v>
      </c>
    </row>
    <row r="222" spans="1:4" ht="10.5">
      <c r="A222" s="93" t="s">
        <v>555</v>
      </c>
      <c r="B222">
        <f ca="1">IF(ISTEXT(INDIRECT($A$222)),INDIRECT($A$222),"")</f>
      </c>
      <c r="C222">
        <f ca="1">IF(ISNUMBER(INDIRECT($A$222)),ROUND(INDIRECT($A$222),2),0)</f>
        <v>0</v>
      </c>
      <c r="D222" t="b">
        <f ca="1">ISBLANK(INDIRECT($A$222))</f>
        <v>1</v>
      </c>
    </row>
    <row r="223" spans="1:4" ht="10.5">
      <c r="A223" s="93" t="s">
        <v>556</v>
      </c>
      <c r="B223">
        <f ca="1">IF(ISTEXT(INDIRECT($A$223)),INDIRECT($A$223),"")</f>
      </c>
      <c r="C223">
        <f ca="1">IF(ISNUMBER(INDIRECT($A$223)),ROUND(INDIRECT($A$223),2),0)</f>
        <v>0</v>
      </c>
      <c r="D223" t="b">
        <f ca="1">ISBLANK(INDIRECT($A$223))</f>
        <v>1</v>
      </c>
    </row>
    <row r="224" spans="1:4" ht="10.5">
      <c r="A224" s="93" t="s">
        <v>557</v>
      </c>
      <c r="B224" t="str">
        <f ca="1">IF(ISTEXT(INDIRECT($A$224)),INDIRECT($A$224),"")</f>
        <v>2. 3. 1. 1. 1. 3</v>
      </c>
      <c r="C224">
        <f ca="1">IF(ISNUMBER(INDIRECT($A$224)),INDIRECT($A$224),0)</f>
        <v>0</v>
      </c>
      <c r="D224" t="b">
        <f ca="1">ISBLANK(INDIRECT($A$224))</f>
        <v>0</v>
      </c>
    </row>
    <row r="225" spans="1:4" ht="10.5">
      <c r="A225" s="93" t="s">
        <v>558</v>
      </c>
      <c r="B225" t="str">
        <f ca="1">IF(ISTEXT(INDIRECT($A$225)),INDIRECT($A$225),"")</f>
        <v>Savivaldybių sumokėtos palūkanos</v>
      </c>
      <c r="C225">
        <f ca="1">IF(ISNUMBER(INDIRECT($A$225)),INDIRECT($A$225),0)</f>
        <v>0</v>
      </c>
      <c r="D225" t="b">
        <f ca="1">ISBLANK(INDIRECT($A$225))</f>
        <v>0</v>
      </c>
    </row>
    <row r="226" spans="1:4" ht="10.5">
      <c r="A226" s="93" t="s">
        <v>559</v>
      </c>
      <c r="B226">
        <f ca="1">IF(ISTEXT(INDIRECT($A$226)),INDIRECT($A$226),"")</f>
      </c>
      <c r="C226">
        <f ca="1">IF(ISNUMBER(INDIRECT($A$226)),INDIRECT($A$226),0)</f>
        <v>35</v>
      </c>
      <c r="D226" t="b">
        <f ca="1">ISBLANK(INDIRECT($A$226))</f>
        <v>0</v>
      </c>
    </row>
    <row r="227" spans="1:4" ht="10.5">
      <c r="A227" s="93" t="s">
        <v>560</v>
      </c>
      <c r="B227">
        <f ca="1">IF(ISTEXT(INDIRECT($A$227)),INDIRECT($A$227),"")</f>
      </c>
      <c r="C227">
        <f ca="1">IF(ISNUMBER(INDIRECT($A$227)),ROUND(INDIRECT($A$227),2),0)</f>
        <v>0</v>
      </c>
      <c r="D227" t="b">
        <f ca="1">ISBLANK(INDIRECT($A$227))</f>
        <v>1</v>
      </c>
    </row>
    <row r="228" spans="1:4" ht="10.5">
      <c r="A228" s="93" t="s">
        <v>561</v>
      </c>
      <c r="B228">
        <f ca="1">IF(ISTEXT(INDIRECT($A$228)),INDIRECT($A$228),"")</f>
      </c>
      <c r="C228">
        <f ca="1">IF(ISNUMBER(INDIRECT($A$228)),ROUND(INDIRECT($A$228),2),0)</f>
        <v>0</v>
      </c>
      <c r="D228" t="b">
        <f ca="1">ISBLANK(INDIRECT($A$228))</f>
        <v>1</v>
      </c>
    </row>
    <row r="229" spans="1:4" ht="10.5">
      <c r="A229" s="93" t="s">
        <v>562</v>
      </c>
      <c r="B229">
        <f ca="1">IF(ISTEXT(INDIRECT($A$229)),INDIRECT($A$229),"")</f>
      </c>
      <c r="C229">
        <f ca="1">IF(ISNUMBER(INDIRECT($A$229)),ROUND(INDIRECT($A$229),2),0)</f>
        <v>0</v>
      </c>
      <c r="D229" t="b">
        <f ca="1">ISBLANK(INDIRECT($A$229))</f>
        <v>1</v>
      </c>
    </row>
    <row r="230" spans="1:4" ht="10.5">
      <c r="A230" s="93" t="s">
        <v>563</v>
      </c>
      <c r="B230" t="str">
        <f ca="1">IF(ISTEXT(INDIRECT($A$230)),INDIRECT($A$230),"")</f>
        <v>2. 3. 1. 2</v>
      </c>
      <c r="C230">
        <f ca="1">IF(ISNUMBER(INDIRECT($A$230)),INDIRECT($A$230),0)</f>
        <v>0</v>
      </c>
      <c r="D230" t="b">
        <f ca="1">ISBLANK(INDIRECT($A$230))</f>
        <v>0</v>
      </c>
    </row>
    <row r="231" spans="1:4" ht="10.5">
      <c r="A231" s="93" t="s">
        <v>564</v>
      </c>
      <c r="B231" t="str">
        <f ca="1">IF(ISTEXT(INDIRECT($A$231)),INDIRECT($A$231),"")</f>
        <v>Rezidentams, kitiems nei valdžios sektorius (tik už tiesioginę skolą)</v>
      </c>
      <c r="C231">
        <f ca="1">IF(ISNUMBER(INDIRECT($A$231)),INDIRECT($A$231),0)</f>
        <v>0</v>
      </c>
      <c r="D231" t="b">
        <f ca="1">ISBLANK(INDIRECT($A$231))</f>
        <v>0</v>
      </c>
    </row>
    <row r="232" spans="1:4" ht="10.5">
      <c r="A232" s="93" t="s">
        <v>565</v>
      </c>
      <c r="B232">
        <f ca="1">IF(ISTEXT(INDIRECT($A$232)),INDIRECT($A$232),"")</f>
      </c>
      <c r="C232">
        <f ca="1">IF(ISNUMBER(INDIRECT($A$232)),INDIRECT($A$232),0)</f>
        <v>36</v>
      </c>
      <c r="D232" t="b">
        <f ca="1">ISBLANK(INDIRECT($A$232))</f>
        <v>0</v>
      </c>
    </row>
    <row r="233" spans="1:4" ht="10.5">
      <c r="A233" s="93" t="s">
        <v>566</v>
      </c>
      <c r="B233">
        <f ca="1">IF(ISTEXT(INDIRECT($A$233)),INDIRECT($A$233),"")</f>
      </c>
      <c r="C233">
        <f ca="1">IF(ISNUMBER(INDIRECT($A$233)),ROUND(INDIRECT($A$233),2),0)</f>
        <v>0</v>
      </c>
      <c r="D233" t="b">
        <f ca="1">ISBLANK(INDIRECT($A$233))</f>
        <v>0</v>
      </c>
    </row>
    <row r="234" spans="1:4" ht="10.5">
      <c r="A234" s="93" t="s">
        <v>567</v>
      </c>
      <c r="B234">
        <f ca="1">IF(ISTEXT(INDIRECT($A$234)),INDIRECT($A$234),"")</f>
      </c>
      <c r="C234">
        <f ca="1">IF(ISNUMBER(INDIRECT($A$234)),ROUND(INDIRECT($A$234),2),0)</f>
        <v>0</v>
      </c>
      <c r="D234" t="b">
        <f ca="1">ISBLANK(INDIRECT($A$234))</f>
        <v>0</v>
      </c>
    </row>
    <row r="235" spans="1:4" ht="10.5">
      <c r="A235" s="93" t="s">
        <v>568</v>
      </c>
      <c r="B235">
        <f ca="1">IF(ISTEXT(INDIRECT($A$235)),INDIRECT($A$235),"")</f>
      </c>
      <c r="C235">
        <f ca="1">IF(ISNUMBER(INDIRECT($A$235)),ROUND(INDIRECT($A$235),2),0)</f>
        <v>0</v>
      </c>
      <c r="D235" t="b">
        <f ca="1">ISBLANK(INDIRECT($A$235))</f>
        <v>0</v>
      </c>
    </row>
    <row r="236" spans="1:4" ht="10.5">
      <c r="A236" s="93" t="s">
        <v>569</v>
      </c>
      <c r="B236" t="str">
        <f ca="1">IF(ISTEXT(INDIRECT($A$236)),INDIRECT($A$236),"")</f>
        <v>2. 3. 1. 2. 1. 1</v>
      </c>
      <c r="C236">
        <f ca="1">IF(ISNUMBER(INDIRECT($A$236)),INDIRECT($A$236),0)</f>
        <v>0</v>
      </c>
      <c r="D236" t="b">
        <f ca="1">ISBLANK(INDIRECT($A$236))</f>
        <v>0</v>
      </c>
    </row>
    <row r="237" spans="1:4" ht="10.5">
      <c r="A237" s="93" t="s">
        <v>570</v>
      </c>
      <c r="B237" t="str">
        <f ca="1">IF(ISTEXT(INDIRECT($A$237)),INDIRECT($A$237),"")</f>
        <v>Asignavimų valdytojų sumokėtos palūkanos</v>
      </c>
      <c r="C237">
        <f ca="1">IF(ISNUMBER(INDIRECT($A$237)),INDIRECT($A$237),0)</f>
        <v>0</v>
      </c>
      <c r="D237" t="b">
        <f ca="1">ISBLANK(INDIRECT($A$237))</f>
        <v>0</v>
      </c>
    </row>
    <row r="238" spans="1:4" ht="10.5">
      <c r="A238" s="93" t="s">
        <v>571</v>
      </c>
      <c r="B238">
        <f ca="1">IF(ISTEXT(INDIRECT($A$238)),INDIRECT($A$238),"")</f>
      </c>
      <c r="C238">
        <f ca="1">IF(ISNUMBER(INDIRECT($A$238)),INDIRECT($A$238),0)</f>
        <v>37</v>
      </c>
      <c r="D238" t="b">
        <f ca="1">ISBLANK(INDIRECT($A$238))</f>
        <v>0</v>
      </c>
    </row>
    <row r="239" spans="1:4" ht="10.5">
      <c r="A239" s="93" t="s">
        <v>572</v>
      </c>
      <c r="B239">
        <f ca="1">IF(ISTEXT(INDIRECT($A$239)),INDIRECT($A$239),"")</f>
      </c>
      <c r="C239">
        <f ca="1">IF(ISNUMBER(INDIRECT($A$239)),ROUND(INDIRECT($A$239),2),0)</f>
        <v>0</v>
      </c>
      <c r="D239" t="b">
        <f ca="1">ISBLANK(INDIRECT($A$239))</f>
        <v>1</v>
      </c>
    </row>
    <row r="240" spans="1:4" ht="10.5">
      <c r="A240" s="93" t="s">
        <v>573</v>
      </c>
      <c r="B240">
        <f ca="1">IF(ISTEXT(INDIRECT($A$240)),INDIRECT($A$240),"")</f>
      </c>
      <c r="C240">
        <f ca="1">IF(ISNUMBER(INDIRECT($A$240)),ROUND(INDIRECT($A$240),2),0)</f>
        <v>0</v>
      </c>
      <c r="D240" t="b">
        <f ca="1">ISBLANK(INDIRECT($A$240))</f>
        <v>1</v>
      </c>
    </row>
    <row r="241" spans="1:4" ht="10.5">
      <c r="A241" s="93" t="s">
        <v>574</v>
      </c>
      <c r="B241">
        <f ca="1">IF(ISTEXT(INDIRECT($A$241)),INDIRECT($A$241),"")</f>
      </c>
      <c r="C241">
        <f ca="1">IF(ISNUMBER(INDIRECT($A$241)),ROUND(INDIRECT($A$241),2),0)</f>
        <v>0</v>
      </c>
      <c r="D241" t="b">
        <f ca="1">ISBLANK(INDIRECT($A$241))</f>
        <v>1</v>
      </c>
    </row>
    <row r="242" spans="1:4" ht="10.5">
      <c r="A242" s="93" t="s">
        <v>575</v>
      </c>
      <c r="B242" t="str">
        <f ca="1">IF(ISTEXT(INDIRECT($A$242)),INDIRECT($A$242),"")</f>
        <v>2. 3. 1. 2. 1. 2</v>
      </c>
      <c r="C242">
        <f ca="1">IF(ISNUMBER(INDIRECT($A$242)),INDIRECT($A$242),0)</f>
        <v>0</v>
      </c>
      <c r="D242" t="b">
        <f ca="1">ISBLANK(INDIRECT($A$242))</f>
        <v>0</v>
      </c>
    </row>
    <row r="243" spans="1:4" ht="10.5">
      <c r="A243" s="93" t="s">
        <v>576</v>
      </c>
      <c r="B243" t="str">
        <f ca="1">IF(ISTEXT(INDIRECT($A$243)),INDIRECT($A$243),"")</f>
        <v>Finansų ministerijos sumokėtos palūkanos</v>
      </c>
      <c r="C243">
        <f ca="1">IF(ISNUMBER(INDIRECT($A$243)),INDIRECT($A$243),0)</f>
        <v>0</v>
      </c>
      <c r="D243" t="b">
        <f ca="1">ISBLANK(INDIRECT($A$243))</f>
        <v>0</v>
      </c>
    </row>
    <row r="244" spans="1:4" ht="10.5">
      <c r="A244" s="93" t="s">
        <v>577</v>
      </c>
      <c r="B244">
        <f ca="1">IF(ISTEXT(INDIRECT($A$244)),INDIRECT($A$244),"")</f>
      </c>
      <c r="C244">
        <f ca="1">IF(ISNUMBER(INDIRECT($A$244)),INDIRECT($A$244),0)</f>
        <v>38</v>
      </c>
      <c r="D244" t="b">
        <f ca="1">ISBLANK(INDIRECT($A$244))</f>
        <v>0</v>
      </c>
    </row>
    <row r="245" spans="1:4" ht="10.5">
      <c r="A245" s="93" t="s">
        <v>578</v>
      </c>
      <c r="B245">
        <f ca="1">IF(ISTEXT(INDIRECT($A$245)),INDIRECT($A$245),"")</f>
      </c>
      <c r="C245">
        <f ca="1">IF(ISNUMBER(INDIRECT($A$245)),ROUND(INDIRECT($A$245),2),0)</f>
        <v>0</v>
      </c>
      <c r="D245" t="b">
        <f ca="1">ISBLANK(INDIRECT($A$245))</f>
        <v>1</v>
      </c>
    </row>
    <row r="246" spans="1:4" ht="10.5">
      <c r="A246" s="93" t="s">
        <v>579</v>
      </c>
      <c r="B246">
        <f ca="1">IF(ISTEXT(INDIRECT($A$246)),INDIRECT($A$246),"")</f>
      </c>
      <c r="C246">
        <f ca="1">IF(ISNUMBER(INDIRECT($A$246)),ROUND(INDIRECT($A$246),2),0)</f>
        <v>0</v>
      </c>
      <c r="D246" t="b">
        <f ca="1">ISBLANK(INDIRECT($A$246))</f>
        <v>1</v>
      </c>
    </row>
    <row r="247" spans="1:4" ht="10.5">
      <c r="A247" s="93" t="s">
        <v>580</v>
      </c>
      <c r="B247">
        <f ca="1">IF(ISTEXT(INDIRECT($A$247)),INDIRECT($A$247),"")</f>
      </c>
      <c r="C247">
        <f ca="1">IF(ISNUMBER(INDIRECT($A$247)),ROUND(INDIRECT($A$247),2),0)</f>
        <v>0</v>
      </c>
      <c r="D247" t="b">
        <f ca="1">ISBLANK(INDIRECT($A$247))</f>
        <v>1</v>
      </c>
    </row>
    <row r="248" spans="1:4" ht="10.5">
      <c r="A248" s="93" t="s">
        <v>581</v>
      </c>
      <c r="B248" t="str">
        <f ca="1">IF(ISTEXT(INDIRECT($A$248)),INDIRECT($A$248),"")</f>
        <v>2. 3. 1. 2. 1. 3</v>
      </c>
      <c r="C248">
        <f ca="1">IF(ISNUMBER(INDIRECT($A$248)),INDIRECT($A$248),0)</f>
        <v>0</v>
      </c>
      <c r="D248" t="b">
        <f ca="1">ISBLANK(INDIRECT($A$248))</f>
        <v>0</v>
      </c>
    </row>
    <row r="249" spans="1:4" ht="10.5">
      <c r="A249" s="93" t="s">
        <v>582</v>
      </c>
      <c r="B249" t="str">
        <f ca="1">IF(ISTEXT(INDIRECT($A$249)),INDIRECT($A$249),"")</f>
        <v>Savivaldybių sumokėtos palūkanos</v>
      </c>
      <c r="C249">
        <f ca="1">IF(ISNUMBER(INDIRECT($A$249)),INDIRECT($A$249),0)</f>
        <v>0</v>
      </c>
      <c r="D249" t="b">
        <f ca="1">ISBLANK(INDIRECT($A$249))</f>
        <v>0</v>
      </c>
    </row>
    <row r="250" spans="1:4" ht="10.5">
      <c r="A250" s="93" t="s">
        <v>583</v>
      </c>
      <c r="B250">
        <f ca="1">IF(ISTEXT(INDIRECT($A$250)),INDIRECT($A$250),"")</f>
      </c>
      <c r="C250">
        <f ca="1">IF(ISNUMBER(INDIRECT($A$250)),INDIRECT($A$250),0)</f>
        <v>39</v>
      </c>
      <c r="D250" t="b">
        <f ca="1">ISBLANK(INDIRECT($A$250))</f>
        <v>0</v>
      </c>
    </row>
    <row r="251" spans="1:4" ht="10.5">
      <c r="A251" s="93" t="s">
        <v>584</v>
      </c>
      <c r="B251">
        <f ca="1">IF(ISTEXT(INDIRECT($A$251)),INDIRECT($A$251),"")</f>
      </c>
      <c r="C251">
        <f ca="1">IF(ISNUMBER(INDIRECT($A$251)),ROUND(INDIRECT($A$251),2),0)</f>
        <v>0</v>
      </c>
      <c r="D251" t="b">
        <f ca="1">ISBLANK(INDIRECT($A$251))</f>
        <v>1</v>
      </c>
    </row>
    <row r="252" spans="1:4" ht="10.5">
      <c r="A252" s="93" t="s">
        <v>585</v>
      </c>
      <c r="B252">
        <f ca="1">IF(ISTEXT(INDIRECT($A$252)),INDIRECT($A$252),"")</f>
      </c>
      <c r="C252">
        <f ca="1">IF(ISNUMBER(INDIRECT($A$252)),ROUND(INDIRECT($A$252),2),0)</f>
        <v>0</v>
      </c>
      <c r="D252" t="b">
        <f ca="1">ISBLANK(INDIRECT($A$252))</f>
        <v>1</v>
      </c>
    </row>
    <row r="253" spans="1:4" ht="10.5">
      <c r="A253" s="93" t="s">
        <v>586</v>
      </c>
      <c r="B253">
        <f ca="1">IF(ISTEXT(INDIRECT($A$253)),INDIRECT($A$253),"")</f>
      </c>
      <c r="C253">
        <f ca="1">IF(ISNUMBER(INDIRECT($A$253)),ROUND(INDIRECT($A$253),2),0)</f>
        <v>0</v>
      </c>
      <c r="D253" t="b">
        <f ca="1">ISBLANK(INDIRECT($A$253))</f>
        <v>1</v>
      </c>
    </row>
    <row r="254" spans="1:4" ht="10.5">
      <c r="A254" s="93" t="s">
        <v>587</v>
      </c>
      <c r="B254" t="str">
        <f ca="1">IF(ISTEXT(INDIRECT($A$254)),INDIRECT($A$254),"")</f>
        <v>2. 3. 1. 3</v>
      </c>
      <c r="C254">
        <f ca="1">IF(ISNUMBER(INDIRECT($A$254)),INDIRECT($A$254),0)</f>
        <v>0</v>
      </c>
      <c r="D254" t="b">
        <f ca="1">ISBLANK(INDIRECT($A$254))</f>
        <v>0</v>
      </c>
    </row>
    <row r="255" spans="1:4" ht="10.5">
      <c r="A255" s="93" t="s">
        <v>588</v>
      </c>
      <c r="B255" t="str">
        <f ca="1">IF(ISTEXT(INDIRECT($A$255)),INDIRECT($A$255),"")</f>
        <v>Kitiems valdymo lygiams </v>
      </c>
      <c r="C255">
        <f ca="1">IF(ISNUMBER(INDIRECT($A$255)),INDIRECT($A$255),0)</f>
        <v>0</v>
      </c>
      <c r="D255" t="b">
        <f ca="1">ISBLANK(INDIRECT($A$255))</f>
        <v>0</v>
      </c>
    </row>
    <row r="256" spans="1:4" ht="10.5">
      <c r="A256" s="93" t="s">
        <v>589</v>
      </c>
      <c r="B256">
        <f ca="1">IF(ISTEXT(INDIRECT($A$256)),INDIRECT($A$256),"")</f>
      </c>
      <c r="C256">
        <f ca="1">IF(ISNUMBER(INDIRECT($A$256)),INDIRECT($A$256),0)</f>
        <v>40</v>
      </c>
      <c r="D256" t="b">
        <f ca="1">ISBLANK(INDIRECT($A$256))</f>
        <v>0</v>
      </c>
    </row>
    <row r="257" spans="1:4" ht="10.5">
      <c r="A257" s="93" t="s">
        <v>590</v>
      </c>
      <c r="B257">
        <f ca="1">IF(ISTEXT(INDIRECT($A$257)),INDIRECT($A$257),"")</f>
      </c>
      <c r="C257">
        <f ca="1">IF(ISNUMBER(INDIRECT($A$257)),ROUND(INDIRECT($A$257),2),0)</f>
        <v>0</v>
      </c>
      <c r="D257" t="b">
        <f ca="1">ISBLANK(INDIRECT($A$257))</f>
        <v>0</v>
      </c>
    </row>
    <row r="258" spans="1:4" ht="10.5">
      <c r="A258" s="93" t="s">
        <v>591</v>
      </c>
      <c r="B258">
        <f ca="1">IF(ISTEXT(INDIRECT($A$258)),INDIRECT($A$258),"")</f>
      </c>
      <c r="C258">
        <f ca="1">IF(ISNUMBER(INDIRECT($A$258)),ROUND(INDIRECT($A$258),2),0)</f>
        <v>0</v>
      </c>
      <c r="D258" t="b">
        <f ca="1">ISBLANK(INDIRECT($A$258))</f>
        <v>0</v>
      </c>
    </row>
    <row r="259" spans="1:4" ht="10.5">
      <c r="A259" s="93" t="s">
        <v>592</v>
      </c>
      <c r="B259">
        <f ca="1">IF(ISTEXT(INDIRECT($A$259)),INDIRECT($A$259),"")</f>
      </c>
      <c r="C259">
        <f ca="1">IF(ISNUMBER(INDIRECT($A$259)),ROUND(INDIRECT($A$259),2),0)</f>
        <v>0</v>
      </c>
      <c r="D259" t="b">
        <f ca="1">ISBLANK(INDIRECT($A$259))</f>
        <v>0</v>
      </c>
    </row>
    <row r="260" spans="1:4" ht="10.5">
      <c r="A260" s="93" t="s">
        <v>593</v>
      </c>
      <c r="B260" t="str">
        <f ca="1">IF(ISTEXT(INDIRECT($A$260)),INDIRECT($A$260),"")</f>
        <v>2. 3. 1. 3. 1. 1</v>
      </c>
      <c r="C260">
        <f ca="1">IF(ISNUMBER(INDIRECT($A$260)),INDIRECT($A$260),0)</f>
        <v>0</v>
      </c>
      <c r="D260" t="b">
        <f ca="1">ISBLANK(INDIRECT($A$260))</f>
        <v>0</v>
      </c>
    </row>
    <row r="261" spans="1:4" ht="10.5">
      <c r="A261" s="93" t="s">
        <v>594</v>
      </c>
      <c r="B261" t="str">
        <f ca="1">IF(ISTEXT(INDIRECT($A$261)),INDIRECT($A$261),"")</f>
        <v>Valstybės biudžetui</v>
      </c>
      <c r="C261">
        <f ca="1">IF(ISNUMBER(INDIRECT($A$261)),INDIRECT($A$261),0)</f>
        <v>0</v>
      </c>
      <c r="D261" t="b">
        <f ca="1">ISBLANK(INDIRECT($A$261))</f>
        <v>0</v>
      </c>
    </row>
    <row r="262" spans="1:4" ht="10.5">
      <c r="A262" s="93" t="s">
        <v>595</v>
      </c>
      <c r="B262">
        <f ca="1">IF(ISTEXT(INDIRECT($A$262)),INDIRECT($A$262),"")</f>
      </c>
      <c r="C262">
        <f ca="1">IF(ISNUMBER(INDIRECT($A$262)),INDIRECT($A$262),0)</f>
        <v>41</v>
      </c>
      <c r="D262" t="b">
        <f ca="1">ISBLANK(INDIRECT($A$262))</f>
        <v>0</v>
      </c>
    </row>
    <row r="263" spans="1:4" ht="10.5">
      <c r="A263" s="93" t="s">
        <v>596</v>
      </c>
      <c r="B263">
        <f ca="1">IF(ISTEXT(INDIRECT($A$263)),INDIRECT($A$263),"")</f>
      </c>
      <c r="C263">
        <f ca="1">IF(ISNUMBER(INDIRECT($A$263)),ROUND(INDIRECT($A$263),2),0)</f>
        <v>0</v>
      </c>
      <c r="D263" t="b">
        <f ca="1">ISBLANK(INDIRECT($A$263))</f>
        <v>1</v>
      </c>
    </row>
    <row r="264" spans="1:4" ht="10.5">
      <c r="A264" s="93" t="s">
        <v>597</v>
      </c>
      <c r="B264">
        <f ca="1">IF(ISTEXT(INDIRECT($A$264)),INDIRECT($A$264),"")</f>
      </c>
      <c r="C264">
        <f ca="1">IF(ISNUMBER(INDIRECT($A$264)),ROUND(INDIRECT($A$264),2),0)</f>
        <v>0</v>
      </c>
      <c r="D264" t="b">
        <f ca="1">ISBLANK(INDIRECT($A$264))</f>
        <v>1</v>
      </c>
    </row>
    <row r="265" spans="1:4" ht="10.5">
      <c r="A265" s="93" t="s">
        <v>598</v>
      </c>
      <c r="B265">
        <f ca="1">IF(ISTEXT(INDIRECT($A$265)),INDIRECT($A$265),"")</f>
      </c>
      <c r="C265">
        <f ca="1">IF(ISNUMBER(INDIRECT($A$265)),ROUND(INDIRECT($A$265),2),0)</f>
        <v>0</v>
      </c>
      <c r="D265" t="b">
        <f ca="1">ISBLANK(INDIRECT($A$265))</f>
        <v>1</v>
      </c>
    </row>
    <row r="266" spans="1:4" ht="10.5">
      <c r="A266" s="93" t="s">
        <v>599</v>
      </c>
      <c r="B266" t="str">
        <f ca="1">IF(ISTEXT(INDIRECT($A$266)),INDIRECT($A$266),"")</f>
        <v>2. 3. 1. 3. 1. 2</v>
      </c>
      <c r="C266">
        <f ca="1">IF(ISNUMBER(INDIRECT($A$266)),INDIRECT($A$266),0)</f>
        <v>0</v>
      </c>
      <c r="D266" t="b">
        <f ca="1">ISBLANK(INDIRECT($A$266))</f>
        <v>0</v>
      </c>
    </row>
    <row r="267" spans="1:4" ht="10.5">
      <c r="A267" s="93" t="s">
        <v>600</v>
      </c>
      <c r="B267" t="str">
        <f ca="1">IF(ISTEXT(INDIRECT($A$267)),INDIRECT($A$267),"")</f>
        <v>Savivaldybių biudžetams</v>
      </c>
      <c r="C267">
        <f ca="1">IF(ISNUMBER(INDIRECT($A$267)),INDIRECT($A$267),0)</f>
        <v>0</v>
      </c>
      <c r="D267" t="b">
        <f ca="1">ISBLANK(INDIRECT($A$267))</f>
        <v>0</v>
      </c>
    </row>
    <row r="268" spans="1:4" ht="10.5">
      <c r="A268" s="93" t="s">
        <v>601</v>
      </c>
      <c r="B268">
        <f ca="1">IF(ISTEXT(INDIRECT($A$268)),INDIRECT($A$268),"")</f>
      </c>
      <c r="C268">
        <f ca="1">IF(ISNUMBER(INDIRECT($A$268)),INDIRECT($A$268),0)</f>
        <v>42</v>
      </c>
      <c r="D268" t="b">
        <f ca="1">ISBLANK(INDIRECT($A$268))</f>
        <v>0</v>
      </c>
    </row>
    <row r="269" spans="1:4" ht="10.5">
      <c r="A269" s="93" t="s">
        <v>602</v>
      </c>
      <c r="B269">
        <f ca="1">IF(ISTEXT(INDIRECT($A$269)),INDIRECT($A$269),"")</f>
      </c>
      <c r="C269">
        <f ca="1">IF(ISNUMBER(INDIRECT($A$269)),ROUND(INDIRECT($A$269),2),0)</f>
        <v>0</v>
      </c>
      <c r="D269" t="b">
        <f ca="1">ISBLANK(INDIRECT($A$269))</f>
        <v>1</v>
      </c>
    </row>
    <row r="270" spans="1:4" ht="10.5">
      <c r="A270" s="93" t="s">
        <v>603</v>
      </c>
      <c r="B270">
        <f ca="1">IF(ISTEXT(INDIRECT($A$270)),INDIRECT($A$270),"")</f>
      </c>
      <c r="C270">
        <f ca="1">IF(ISNUMBER(INDIRECT($A$270)),ROUND(INDIRECT($A$270),2),0)</f>
        <v>0</v>
      </c>
      <c r="D270" t="b">
        <f ca="1">ISBLANK(INDIRECT($A$270))</f>
        <v>1</v>
      </c>
    </row>
    <row r="271" spans="1:4" ht="10.5">
      <c r="A271" s="93" t="s">
        <v>604</v>
      </c>
      <c r="B271">
        <f ca="1">IF(ISTEXT(INDIRECT($A$271)),INDIRECT($A$271),"")</f>
      </c>
      <c r="C271">
        <f ca="1">IF(ISNUMBER(INDIRECT($A$271)),ROUND(INDIRECT($A$271),2),0)</f>
        <v>0</v>
      </c>
      <c r="D271" t="b">
        <f ca="1">ISBLANK(INDIRECT($A$271))</f>
        <v>1</v>
      </c>
    </row>
    <row r="272" spans="1:4" ht="10.5">
      <c r="A272" s="93" t="s">
        <v>605</v>
      </c>
      <c r="B272" t="str">
        <f ca="1">IF(ISTEXT(INDIRECT($A$272)),INDIRECT($A$272),"")</f>
        <v>2. 3. 1. 3. 1. 3</v>
      </c>
      <c r="C272">
        <f ca="1">IF(ISNUMBER(INDIRECT($A$272)),INDIRECT($A$272),0)</f>
        <v>0</v>
      </c>
      <c r="D272" t="b">
        <f ca="1">ISBLANK(INDIRECT($A$272))</f>
        <v>0</v>
      </c>
    </row>
    <row r="273" spans="1:4" ht="10.5">
      <c r="A273" s="93" t="s">
        <v>606</v>
      </c>
      <c r="B273" t="str">
        <f ca="1">IF(ISTEXT(INDIRECT($A$273)),INDIRECT($A$273),"")</f>
        <v>Nebiudžetiniams fondams</v>
      </c>
      <c r="C273">
        <f ca="1">IF(ISNUMBER(INDIRECT($A$273)),INDIRECT($A$273),0)</f>
        <v>0</v>
      </c>
      <c r="D273" t="b">
        <f ca="1">ISBLANK(INDIRECT($A$273))</f>
        <v>0</v>
      </c>
    </row>
    <row r="274" spans="1:4" ht="10.5">
      <c r="A274" s="93" t="s">
        <v>607</v>
      </c>
      <c r="B274">
        <f ca="1">IF(ISTEXT(INDIRECT($A$274)),INDIRECT($A$274),"")</f>
      </c>
      <c r="C274">
        <f ca="1">IF(ISNUMBER(INDIRECT($A$274)),INDIRECT($A$274),0)</f>
        <v>43</v>
      </c>
      <c r="D274" t="b">
        <f ca="1">ISBLANK(INDIRECT($A$274))</f>
        <v>0</v>
      </c>
    </row>
    <row r="275" spans="1:4" ht="10.5">
      <c r="A275" s="93" t="s">
        <v>608</v>
      </c>
      <c r="B275">
        <f ca="1">IF(ISTEXT(INDIRECT($A$275)),INDIRECT($A$275),"")</f>
      </c>
      <c r="C275">
        <f ca="1">IF(ISNUMBER(INDIRECT($A$275)),ROUND(INDIRECT($A$275),2),0)</f>
        <v>0</v>
      </c>
      <c r="D275" t="b">
        <f ca="1">ISBLANK(INDIRECT($A$275))</f>
        <v>1</v>
      </c>
    </row>
    <row r="276" spans="1:4" ht="10.5">
      <c r="A276" s="93" t="s">
        <v>609</v>
      </c>
      <c r="B276">
        <f ca="1">IF(ISTEXT(INDIRECT($A$276)),INDIRECT($A$276),"")</f>
      </c>
      <c r="C276">
        <f ca="1">IF(ISNUMBER(INDIRECT($A$276)),ROUND(INDIRECT($A$276),2),0)</f>
        <v>0</v>
      </c>
      <c r="D276" t="b">
        <f ca="1">ISBLANK(INDIRECT($A$276))</f>
        <v>1</v>
      </c>
    </row>
    <row r="277" spans="1:4" ht="10.5">
      <c r="A277" s="93" t="s">
        <v>610</v>
      </c>
      <c r="B277">
        <f ca="1">IF(ISTEXT(INDIRECT($A$277)),INDIRECT($A$277),"")</f>
      </c>
      <c r="C277">
        <f ca="1">IF(ISNUMBER(INDIRECT($A$277)),ROUND(INDIRECT($A$277),2),0)</f>
        <v>0</v>
      </c>
      <c r="D277" t="b">
        <f ca="1">ISBLANK(INDIRECT($A$277))</f>
        <v>1</v>
      </c>
    </row>
    <row r="278" spans="1:4" ht="10.5">
      <c r="A278" s="93" t="s">
        <v>611</v>
      </c>
      <c r="B278" t="str">
        <f ca="1">IF(ISTEXT(INDIRECT($A$278)),INDIRECT($A$278),"")</f>
        <v>2. 3. 2</v>
      </c>
      <c r="C278">
        <f ca="1">IF(ISNUMBER(INDIRECT($A$278)),INDIRECT($A$278),0)</f>
        <v>0</v>
      </c>
      <c r="D278" t="b">
        <f ca="1">ISBLANK(INDIRECT($A$278))</f>
        <v>0</v>
      </c>
    </row>
    <row r="279" spans="1:4" ht="10.5">
      <c r="A279" s="93" t="s">
        <v>612</v>
      </c>
      <c r="B279" t="str">
        <f ca="1">IF(ISTEXT(INDIRECT($A$279)),INDIRECT($A$279),"")</f>
        <v>Nuoma </v>
      </c>
      <c r="C279">
        <f ca="1">IF(ISNUMBER(INDIRECT($A$279)),INDIRECT($A$279),0)</f>
        <v>0</v>
      </c>
      <c r="D279" t="b">
        <f ca="1">ISBLANK(INDIRECT($A$279))</f>
        <v>0</v>
      </c>
    </row>
    <row r="280" spans="1:4" ht="10.5">
      <c r="A280" s="93" t="s">
        <v>613</v>
      </c>
      <c r="B280">
        <f ca="1">IF(ISTEXT(INDIRECT($A$280)),INDIRECT($A$280),"")</f>
      </c>
      <c r="C280">
        <f ca="1">IF(ISNUMBER(INDIRECT($A$280)),INDIRECT($A$280),0)</f>
        <v>44</v>
      </c>
      <c r="D280" t="b">
        <f ca="1">ISBLANK(INDIRECT($A$280))</f>
        <v>0</v>
      </c>
    </row>
    <row r="281" spans="1:4" ht="10.5">
      <c r="A281" s="93" t="s">
        <v>614</v>
      </c>
      <c r="B281">
        <f ca="1">IF(ISTEXT(INDIRECT($A$281)),INDIRECT($A$281),"")</f>
      </c>
      <c r="C281">
        <f ca="1">IF(ISNUMBER(INDIRECT($A$281)),ROUND(INDIRECT($A$281),2),0)</f>
        <v>0</v>
      </c>
      <c r="D281" t="b">
        <f ca="1">ISBLANK(INDIRECT($A$281))</f>
        <v>0</v>
      </c>
    </row>
    <row r="282" spans="1:4" ht="10.5">
      <c r="A282" s="93" t="s">
        <v>615</v>
      </c>
      <c r="B282">
        <f ca="1">IF(ISTEXT(INDIRECT($A$282)),INDIRECT($A$282),"")</f>
      </c>
      <c r="C282">
        <f ca="1">IF(ISNUMBER(INDIRECT($A$282)),ROUND(INDIRECT($A$282),2),0)</f>
        <v>0</v>
      </c>
      <c r="D282" t="b">
        <f ca="1">ISBLANK(INDIRECT($A$282))</f>
        <v>0</v>
      </c>
    </row>
    <row r="283" spans="1:4" ht="10.5">
      <c r="A283" s="93" t="s">
        <v>616</v>
      </c>
      <c r="B283">
        <f ca="1">IF(ISTEXT(INDIRECT($A$283)),INDIRECT($A$283),"")</f>
      </c>
      <c r="C283">
        <f ca="1">IF(ISNUMBER(INDIRECT($A$283)),ROUND(INDIRECT($A$283),2),0)</f>
        <v>0</v>
      </c>
      <c r="D283" t="b">
        <f ca="1">ISBLANK(INDIRECT($A$283))</f>
        <v>0</v>
      </c>
    </row>
    <row r="284" spans="1:4" ht="10.5">
      <c r="A284" s="93" t="s">
        <v>617</v>
      </c>
      <c r="B284" t="str">
        <f ca="1">IF(ISTEXT(INDIRECT($A$284)),INDIRECT($A$284),"")</f>
        <v>2. 3. 2. 1. 1. 1</v>
      </c>
      <c r="C284">
        <f ca="1">IF(ISNUMBER(INDIRECT($A$284)),INDIRECT($A$284),0)</f>
        <v>0</v>
      </c>
      <c r="D284" t="b">
        <f ca="1">ISBLANK(INDIRECT($A$284))</f>
        <v>0</v>
      </c>
    </row>
    <row r="285" spans="1:4" ht="10.5">
      <c r="A285" s="93" t="s">
        <v>618</v>
      </c>
      <c r="B285" t="str">
        <f ca="1">IF(ISTEXT(INDIRECT($A$285)),INDIRECT($A$285),"")</f>
        <v>Nuoma už nuomojamą žemę, žemės gelmių išteklius ir kitą atsirandantį gamtoje turtą</v>
      </c>
      <c r="C285">
        <f ca="1">IF(ISNUMBER(INDIRECT($A$285)),INDIRECT($A$285),0)</f>
        <v>0</v>
      </c>
      <c r="D285" t="b">
        <f ca="1">ISBLANK(INDIRECT($A$285))</f>
        <v>0</v>
      </c>
    </row>
    <row r="286" spans="1:4" ht="10.5">
      <c r="A286" s="93" t="s">
        <v>619</v>
      </c>
      <c r="B286">
        <f ca="1">IF(ISTEXT(INDIRECT($A$286)),INDIRECT($A$286),"")</f>
      </c>
      <c r="C286">
        <f ca="1">IF(ISNUMBER(INDIRECT($A$286)),INDIRECT($A$286),0)</f>
        <v>45</v>
      </c>
      <c r="D286" t="b">
        <f ca="1">ISBLANK(INDIRECT($A$286))</f>
        <v>0</v>
      </c>
    </row>
    <row r="287" spans="1:4" ht="10.5">
      <c r="A287" s="93" t="s">
        <v>620</v>
      </c>
      <c r="B287">
        <f ca="1">IF(ISTEXT(INDIRECT($A$287)),INDIRECT($A$287),"")</f>
      </c>
      <c r="C287">
        <f ca="1">IF(ISNUMBER(INDIRECT($A$287)),ROUND(INDIRECT($A$287),2),0)</f>
        <v>0</v>
      </c>
      <c r="D287" t="b">
        <f ca="1">ISBLANK(INDIRECT($A$287))</f>
        <v>1</v>
      </c>
    </row>
    <row r="288" spans="1:4" ht="10.5">
      <c r="A288" s="93" t="s">
        <v>621</v>
      </c>
      <c r="B288">
        <f ca="1">IF(ISTEXT(INDIRECT($A$288)),INDIRECT($A$288),"")</f>
      </c>
      <c r="C288">
        <f ca="1">IF(ISNUMBER(INDIRECT($A$288)),ROUND(INDIRECT($A$288),2),0)</f>
        <v>0</v>
      </c>
      <c r="D288" t="b">
        <f ca="1">ISBLANK(INDIRECT($A$288))</f>
        <v>1</v>
      </c>
    </row>
    <row r="289" spans="1:4" ht="10.5">
      <c r="A289" s="93" t="s">
        <v>622</v>
      </c>
      <c r="B289">
        <f ca="1">IF(ISTEXT(INDIRECT($A$289)),INDIRECT($A$289),"")</f>
      </c>
      <c r="C289">
        <f ca="1">IF(ISNUMBER(INDIRECT($A$289)),ROUND(INDIRECT($A$289),2),0)</f>
        <v>0</v>
      </c>
      <c r="D289" t="b">
        <f ca="1">ISBLANK(INDIRECT($A$289))</f>
        <v>1</v>
      </c>
    </row>
    <row r="290" spans="1:4" ht="10.5">
      <c r="A290" s="93" t="s">
        <v>623</v>
      </c>
      <c r="B290" t="str">
        <f ca="1">IF(ISTEXT(INDIRECT($A$290)),INDIRECT($A$290),"")</f>
        <v>2. 4</v>
      </c>
      <c r="C290">
        <f ca="1">IF(ISNUMBER(INDIRECT($A$290)),INDIRECT($A$290),0)</f>
        <v>0</v>
      </c>
      <c r="D290" t="b">
        <f ca="1">ISBLANK(INDIRECT($A$290))</f>
        <v>0</v>
      </c>
    </row>
    <row r="291" spans="1:4" ht="10.5">
      <c r="A291" s="93" t="s">
        <v>624</v>
      </c>
      <c r="B291" t="str">
        <f ca="1">IF(ISTEXT(INDIRECT($A$291)),INDIRECT($A$291),"")</f>
        <v>Subsidijos</v>
      </c>
      <c r="C291">
        <f ca="1">IF(ISNUMBER(INDIRECT($A$291)),INDIRECT($A$291),0)</f>
        <v>0</v>
      </c>
      <c r="D291" t="b">
        <f ca="1">ISBLANK(INDIRECT($A$291))</f>
        <v>0</v>
      </c>
    </row>
    <row r="292" spans="1:4" ht="10.5">
      <c r="A292" s="93" t="s">
        <v>625</v>
      </c>
      <c r="B292">
        <f ca="1">IF(ISTEXT(INDIRECT($A$292)),INDIRECT($A$292),"")</f>
      </c>
      <c r="C292">
        <f ca="1">IF(ISNUMBER(INDIRECT($A$292)),INDIRECT($A$292),0)</f>
        <v>46</v>
      </c>
      <c r="D292" t="b">
        <f ca="1">ISBLANK(INDIRECT($A$292))</f>
        <v>0</v>
      </c>
    </row>
    <row r="293" spans="1:4" ht="10.5">
      <c r="A293" s="93" t="s">
        <v>626</v>
      </c>
      <c r="B293">
        <f ca="1">IF(ISTEXT(INDIRECT($A$293)),INDIRECT($A$293),"")</f>
      </c>
      <c r="C293">
        <f ca="1">IF(ISNUMBER(INDIRECT($A$293)),ROUND(INDIRECT($A$293),2),0)</f>
        <v>0</v>
      </c>
      <c r="D293" t="b">
        <f ca="1">ISBLANK(INDIRECT($A$293))</f>
        <v>0</v>
      </c>
    </row>
    <row r="294" spans="1:4" ht="10.5">
      <c r="A294" s="93" t="s">
        <v>627</v>
      </c>
      <c r="B294">
        <f ca="1">IF(ISTEXT(INDIRECT($A$294)),INDIRECT($A$294),"")</f>
      </c>
      <c r="C294">
        <f ca="1">IF(ISNUMBER(INDIRECT($A$294)),ROUND(INDIRECT($A$294),2),0)</f>
        <v>0</v>
      </c>
      <c r="D294" t="b">
        <f ca="1">ISBLANK(INDIRECT($A$294))</f>
        <v>0</v>
      </c>
    </row>
    <row r="295" spans="1:4" ht="10.5">
      <c r="A295" s="93" t="s">
        <v>628</v>
      </c>
      <c r="B295">
        <f ca="1">IF(ISTEXT(INDIRECT($A$295)),INDIRECT($A$295),"")</f>
      </c>
      <c r="C295">
        <f ca="1">IF(ISNUMBER(INDIRECT($A$295)),ROUND(INDIRECT($A$295),2),0)</f>
        <v>0</v>
      </c>
      <c r="D295" t="b">
        <f ca="1">ISBLANK(INDIRECT($A$295))</f>
        <v>0</v>
      </c>
    </row>
    <row r="296" spans="1:4" ht="10.5">
      <c r="A296" s="93" t="s">
        <v>629</v>
      </c>
      <c r="B296" t="str">
        <f ca="1">IF(ISTEXT(INDIRECT($A$296)),INDIRECT($A$296),"")</f>
        <v>2. 4. 1</v>
      </c>
      <c r="C296">
        <f ca="1">IF(ISNUMBER(INDIRECT($A$296)),INDIRECT($A$296),0)</f>
        <v>0</v>
      </c>
      <c r="D296" t="b">
        <f ca="1">ISBLANK(INDIRECT($A$296))</f>
        <v>0</v>
      </c>
    </row>
    <row r="297" spans="1:4" ht="10.5">
      <c r="A297" s="93" t="s">
        <v>630</v>
      </c>
      <c r="B297" t="str">
        <f ca="1">IF(ISTEXT(INDIRECT($A$297)),INDIRECT($A$297),"")</f>
        <v>Subsidijos  iš  biudžeto lėšų </v>
      </c>
      <c r="C297">
        <f ca="1">IF(ISNUMBER(INDIRECT($A$297)),INDIRECT($A$297),0)</f>
        <v>0</v>
      </c>
      <c r="D297" t="b">
        <f ca="1">ISBLANK(INDIRECT($A$297))</f>
        <v>0</v>
      </c>
    </row>
    <row r="298" spans="1:4" ht="10.5">
      <c r="A298" s="93" t="s">
        <v>631</v>
      </c>
      <c r="B298">
        <f ca="1">IF(ISTEXT(INDIRECT($A$298)),INDIRECT($A$298),"")</f>
      </c>
      <c r="C298">
        <f ca="1">IF(ISNUMBER(INDIRECT($A$298)),INDIRECT($A$298),0)</f>
        <v>47</v>
      </c>
      <c r="D298" t="b">
        <f ca="1">ISBLANK(INDIRECT($A$298))</f>
        <v>0</v>
      </c>
    </row>
    <row r="299" spans="1:4" ht="10.5">
      <c r="A299" s="93" t="s">
        <v>632</v>
      </c>
      <c r="B299">
        <f ca="1">IF(ISTEXT(INDIRECT($A$299)),INDIRECT($A$299),"")</f>
      </c>
      <c r="C299">
        <f ca="1">IF(ISNUMBER(INDIRECT($A$299)),ROUND(INDIRECT($A$299),2),0)</f>
        <v>0</v>
      </c>
      <c r="D299" t="b">
        <f ca="1">ISBLANK(INDIRECT($A$299))</f>
        <v>0</v>
      </c>
    </row>
    <row r="300" spans="1:4" ht="10.5">
      <c r="A300" s="93" t="s">
        <v>633</v>
      </c>
      <c r="B300">
        <f ca="1">IF(ISTEXT(INDIRECT($A$300)),INDIRECT($A$300),"")</f>
      </c>
      <c r="C300">
        <f ca="1">IF(ISNUMBER(INDIRECT($A$300)),ROUND(INDIRECT($A$300),2),0)</f>
        <v>0</v>
      </c>
      <c r="D300" t="b">
        <f ca="1">ISBLANK(INDIRECT($A$300))</f>
        <v>0</v>
      </c>
    </row>
    <row r="301" spans="1:4" ht="10.5">
      <c r="A301" s="93" t="s">
        <v>634</v>
      </c>
      <c r="B301">
        <f ca="1">IF(ISTEXT(INDIRECT($A$301)),INDIRECT($A$301),"")</f>
      </c>
      <c r="C301">
        <f ca="1">IF(ISNUMBER(INDIRECT($A$301)),ROUND(INDIRECT($A$301),2),0)</f>
        <v>0</v>
      </c>
      <c r="D301" t="b">
        <f ca="1">ISBLANK(INDIRECT($A$301))</f>
        <v>0</v>
      </c>
    </row>
    <row r="302" spans="1:4" ht="10.5">
      <c r="A302" s="93" t="s">
        <v>635</v>
      </c>
      <c r="B302" t="str">
        <f ca="1">IF(ISTEXT(INDIRECT($A$302)),INDIRECT($A$302),"")</f>
        <v>2. 4. 1. 1. 1. 1</v>
      </c>
      <c r="C302">
        <f ca="1">IF(ISNUMBER(INDIRECT($A$302)),INDIRECT($A$302),0)</f>
        <v>0</v>
      </c>
      <c r="D302" t="b">
        <f ca="1">ISBLANK(INDIRECT($A$302))</f>
        <v>0</v>
      </c>
    </row>
    <row r="303" spans="1:4" ht="10.5">
      <c r="A303" s="93" t="s">
        <v>636</v>
      </c>
      <c r="B303" t="str">
        <f ca="1">IF(ISTEXT(INDIRECT($A$303)),INDIRECT($A$303),"")</f>
        <v>Subsidijos importui</v>
      </c>
      <c r="C303">
        <f ca="1">IF(ISNUMBER(INDIRECT($A$303)),INDIRECT($A$303),0)</f>
        <v>0</v>
      </c>
      <c r="D303" t="b">
        <f ca="1">ISBLANK(INDIRECT($A$303))</f>
        <v>0</v>
      </c>
    </row>
    <row r="304" spans="1:4" ht="10.5">
      <c r="A304" s="93" t="s">
        <v>637</v>
      </c>
      <c r="B304">
        <f ca="1">IF(ISTEXT(INDIRECT($A$304)),INDIRECT($A$304),"")</f>
      </c>
      <c r="C304">
        <f ca="1">IF(ISNUMBER(INDIRECT($A$304)),INDIRECT($A$304),0)</f>
        <v>48</v>
      </c>
      <c r="D304" t="b">
        <f ca="1">ISBLANK(INDIRECT($A$304))</f>
        <v>0</v>
      </c>
    </row>
    <row r="305" spans="1:4" ht="10.5">
      <c r="A305" s="93" t="s">
        <v>638</v>
      </c>
      <c r="B305">
        <f ca="1">IF(ISTEXT(INDIRECT($A$305)),INDIRECT($A$305),"")</f>
      </c>
      <c r="C305">
        <f ca="1">IF(ISNUMBER(INDIRECT($A$305)),ROUND(INDIRECT($A$305),2),0)</f>
        <v>0</v>
      </c>
      <c r="D305" t="b">
        <f ca="1">ISBLANK(INDIRECT($A$305))</f>
        <v>1</v>
      </c>
    </row>
    <row r="306" spans="1:4" ht="10.5">
      <c r="A306" s="93" t="s">
        <v>639</v>
      </c>
      <c r="B306">
        <f ca="1">IF(ISTEXT(INDIRECT($A$306)),INDIRECT($A$306),"")</f>
      </c>
      <c r="C306">
        <f ca="1">IF(ISNUMBER(INDIRECT($A$306)),ROUND(INDIRECT($A$306),2),0)</f>
        <v>0</v>
      </c>
      <c r="D306" t="b">
        <f ca="1">ISBLANK(INDIRECT($A$306))</f>
        <v>1</v>
      </c>
    </row>
    <row r="307" spans="1:4" ht="10.5">
      <c r="A307" s="93" t="s">
        <v>640</v>
      </c>
      <c r="B307">
        <f ca="1">IF(ISTEXT(INDIRECT($A$307)),INDIRECT($A$307),"")</f>
      </c>
      <c r="C307">
        <f ca="1">IF(ISNUMBER(INDIRECT($A$307)),ROUND(INDIRECT($A$307),2),0)</f>
        <v>0</v>
      </c>
      <c r="D307" t="b">
        <f ca="1">ISBLANK(INDIRECT($A$307))</f>
        <v>1</v>
      </c>
    </row>
    <row r="308" spans="1:4" ht="10.5">
      <c r="A308" s="93" t="s">
        <v>641</v>
      </c>
      <c r="B308" t="str">
        <f ca="1">IF(ISTEXT(INDIRECT($A$308)),INDIRECT($A$308),"")</f>
        <v>2. 4. 1. 1. 1. 2</v>
      </c>
      <c r="C308">
        <f ca="1">IF(ISNUMBER(INDIRECT($A$308)),INDIRECT($A$308),0)</f>
        <v>0</v>
      </c>
      <c r="D308" t="b">
        <f ca="1">ISBLANK(INDIRECT($A$308))</f>
        <v>0</v>
      </c>
    </row>
    <row r="309" spans="1:4" ht="10.5">
      <c r="A309" s="93" t="s">
        <v>642</v>
      </c>
      <c r="B309" t="str">
        <f ca="1">IF(ISTEXT(INDIRECT($A$309)),INDIRECT($A$309),"")</f>
        <v>Subsidijos gaminiams</v>
      </c>
      <c r="C309">
        <f ca="1">IF(ISNUMBER(INDIRECT($A$309)),INDIRECT($A$309),0)</f>
        <v>0</v>
      </c>
      <c r="D309" t="b">
        <f ca="1">ISBLANK(INDIRECT($A$309))</f>
        <v>0</v>
      </c>
    </row>
    <row r="310" spans="1:4" ht="10.5">
      <c r="A310" s="93" t="s">
        <v>643</v>
      </c>
      <c r="B310">
        <f ca="1">IF(ISTEXT(INDIRECT($A$310)),INDIRECT($A$310),"")</f>
      </c>
      <c r="C310">
        <f ca="1">IF(ISNUMBER(INDIRECT($A$310)),INDIRECT($A$310),0)</f>
        <v>49</v>
      </c>
      <c r="D310" t="b">
        <f ca="1">ISBLANK(INDIRECT($A$310))</f>
        <v>0</v>
      </c>
    </row>
    <row r="311" spans="1:4" ht="10.5">
      <c r="A311" s="93" t="s">
        <v>644</v>
      </c>
      <c r="B311">
        <f ca="1">IF(ISTEXT(INDIRECT($A$311)),INDIRECT($A$311),"")</f>
      </c>
      <c r="C311">
        <f ca="1">IF(ISNUMBER(INDIRECT($A$311)),ROUND(INDIRECT($A$311),2),0)</f>
        <v>0</v>
      </c>
      <c r="D311" t="b">
        <f ca="1">ISBLANK(INDIRECT($A$311))</f>
        <v>1</v>
      </c>
    </row>
    <row r="312" spans="1:4" ht="10.5">
      <c r="A312" s="93" t="s">
        <v>645</v>
      </c>
      <c r="B312">
        <f ca="1">IF(ISTEXT(INDIRECT($A$312)),INDIRECT($A$312),"")</f>
      </c>
      <c r="C312">
        <f ca="1">IF(ISNUMBER(INDIRECT($A$312)),ROUND(INDIRECT($A$312),2),0)</f>
        <v>0</v>
      </c>
      <c r="D312" t="b">
        <f ca="1">ISBLANK(INDIRECT($A$312))</f>
        <v>1</v>
      </c>
    </row>
    <row r="313" spans="1:4" ht="10.5">
      <c r="A313" s="93" t="s">
        <v>646</v>
      </c>
      <c r="B313">
        <f ca="1">IF(ISTEXT(INDIRECT($A$313)),INDIRECT($A$313),"")</f>
      </c>
      <c r="C313">
        <f ca="1">IF(ISNUMBER(INDIRECT($A$313)),ROUND(INDIRECT($A$313),2),0)</f>
        <v>0</v>
      </c>
      <c r="D313" t="b">
        <f ca="1">ISBLANK(INDIRECT($A$313))</f>
        <v>1</v>
      </c>
    </row>
    <row r="314" spans="1:4" ht="10.5">
      <c r="A314" s="93" t="s">
        <v>647</v>
      </c>
      <c r="B314" t="str">
        <f ca="1">IF(ISTEXT(INDIRECT($A$314)),INDIRECT($A$314),"")</f>
        <v>2. 4. 1. 1. 1. 3</v>
      </c>
      <c r="C314">
        <f ca="1">IF(ISNUMBER(INDIRECT($A$314)),INDIRECT($A$314),0)</f>
        <v>0</v>
      </c>
      <c r="D314" t="b">
        <f ca="1">ISBLANK(INDIRECT($A$314))</f>
        <v>0</v>
      </c>
    </row>
    <row r="315" spans="1:4" ht="10.5">
      <c r="A315" s="93" t="s">
        <v>648</v>
      </c>
      <c r="B315" t="str">
        <f ca="1">IF(ISTEXT(INDIRECT($A$315)),INDIRECT($A$315),"")</f>
        <v>Subsidijos gamybai</v>
      </c>
      <c r="C315">
        <f ca="1">IF(ISNUMBER(INDIRECT($A$315)),INDIRECT($A$315),0)</f>
        <v>0</v>
      </c>
      <c r="D315" t="b">
        <f ca="1">ISBLANK(INDIRECT($A$315))</f>
        <v>0</v>
      </c>
    </row>
    <row r="316" spans="1:4" ht="10.5">
      <c r="A316" s="93" t="s">
        <v>649</v>
      </c>
      <c r="B316">
        <f ca="1">IF(ISTEXT(INDIRECT($A$316)),INDIRECT($A$316),"")</f>
      </c>
      <c r="C316">
        <f ca="1">IF(ISNUMBER(INDIRECT($A$316)),INDIRECT($A$316),0)</f>
        <v>50</v>
      </c>
      <c r="D316" t="b">
        <f ca="1">ISBLANK(INDIRECT($A$316))</f>
        <v>0</v>
      </c>
    </row>
    <row r="317" spans="1:4" ht="10.5">
      <c r="A317" s="93" t="s">
        <v>650</v>
      </c>
      <c r="B317">
        <f ca="1">IF(ISTEXT(INDIRECT($A$317)),INDIRECT($A$317),"")</f>
      </c>
      <c r="C317">
        <f ca="1">IF(ISNUMBER(INDIRECT($A$317)),ROUND(INDIRECT($A$317),2),0)</f>
        <v>0</v>
      </c>
      <c r="D317" t="b">
        <f ca="1">ISBLANK(INDIRECT($A$317))</f>
        <v>1</v>
      </c>
    </row>
    <row r="318" spans="1:4" ht="10.5">
      <c r="A318" s="93" t="s">
        <v>651</v>
      </c>
      <c r="B318">
        <f ca="1">IF(ISTEXT(INDIRECT($A$318)),INDIRECT($A$318),"")</f>
      </c>
      <c r="C318">
        <f ca="1">IF(ISNUMBER(INDIRECT($A$318)),ROUND(INDIRECT($A$318),2),0)</f>
        <v>0</v>
      </c>
      <c r="D318" t="b">
        <f ca="1">ISBLANK(INDIRECT($A$318))</f>
        <v>1</v>
      </c>
    </row>
    <row r="319" spans="1:4" ht="10.5">
      <c r="A319" s="93" t="s">
        <v>652</v>
      </c>
      <c r="B319">
        <f ca="1">IF(ISTEXT(INDIRECT($A$319)),INDIRECT($A$319),"")</f>
      </c>
      <c r="C319">
        <f ca="1">IF(ISNUMBER(INDIRECT($A$319)),ROUND(INDIRECT($A$319),2),0)</f>
        <v>0</v>
      </c>
      <c r="D319" t="b">
        <f ca="1">ISBLANK(INDIRECT($A$319))</f>
        <v>1</v>
      </c>
    </row>
    <row r="320" spans="1:4" ht="10.5">
      <c r="A320" s="93" t="s">
        <v>653</v>
      </c>
      <c r="B320" t="str">
        <f ca="1">IF(ISTEXT(INDIRECT($A$320)),INDIRECT($A$320),"")</f>
        <v>2. 5</v>
      </c>
      <c r="C320">
        <f ca="1">IF(ISNUMBER(INDIRECT($A$320)),INDIRECT($A$320),0)</f>
        <v>0</v>
      </c>
      <c r="D320" t="b">
        <f ca="1">ISBLANK(INDIRECT($A$320))</f>
        <v>0</v>
      </c>
    </row>
    <row r="321" spans="1:4" ht="10.5">
      <c r="A321" s="93" t="s">
        <v>654</v>
      </c>
      <c r="B321" t="str">
        <f ca="1">IF(ISTEXT(INDIRECT($A$321)),INDIRECT($A$321),"")</f>
        <v>Dotacijos</v>
      </c>
      <c r="C321">
        <f ca="1">IF(ISNUMBER(INDIRECT($A$321)),INDIRECT($A$321),0)</f>
        <v>0</v>
      </c>
      <c r="D321" t="b">
        <f ca="1">ISBLANK(INDIRECT($A$321))</f>
        <v>0</v>
      </c>
    </row>
    <row r="322" spans="1:4" ht="10.5">
      <c r="A322" s="93" t="s">
        <v>655</v>
      </c>
      <c r="B322">
        <f ca="1">IF(ISTEXT(INDIRECT($A$322)),INDIRECT($A$322),"")</f>
      </c>
      <c r="C322">
        <f ca="1">IF(ISNUMBER(INDIRECT($A$322)),INDIRECT($A$322),0)</f>
        <v>51</v>
      </c>
      <c r="D322" t="b">
        <f ca="1">ISBLANK(INDIRECT($A$322))</f>
        <v>0</v>
      </c>
    </row>
    <row r="323" spans="1:4" ht="10.5">
      <c r="A323" s="93" t="s">
        <v>656</v>
      </c>
      <c r="B323">
        <f ca="1">IF(ISTEXT(INDIRECT($A$323)),INDIRECT($A$323),"")</f>
      </c>
      <c r="C323">
        <f ca="1">IF(ISNUMBER(INDIRECT($A$323)),ROUND(INDIRECT($A$323),2),0)</f>
        <v>0</v>
      </c>
      <c r="D323" t="b">
        <f ca="1">ISBLANK(INDIRECT($A$323))</f>
        <v>0</v>
      </c>
    </row>
    <row r="324" spans="1:4" ht="10.5">
      <c r="A324" s="93" t="s">
        <v>657</v>
      </c>
      <c r="B324">
        <f ca="1">IF(ISTEXT(INDIRECT($A$324)),INDIRECT($A$324),"")</f>
      </c>
      <c r="C324">
        <f ca="1">IF(ISNUMBER(INDIRECT($A$324)),ROUND(INDIRECT($A$324),2),0)</f>
        <v>0</v>
      </c>
      <c r="D324" t="b">
        <f ca="1">ISBLANK(INDIRECT($A$324))</f>
        <v>0</v>
      </c>
    </row>
    <row r="325" spans="1:4" ht="10.5">
      <c r="A325" s="93" t="s">
        <v>658</v>
      </c>
      <c r="B325">
        <f ca="1">IF(ISTEXT(INDIRECT($A$325)),INDIRECT($A$325),"")</f>
      </c>
      <c r="C325">
        <f ca="1">IF(ISNUMBER(INDIRECT($A$325)),ROUND(INDIRECT($A$325),2),0)</f>
        <v>0</v>
      </c>
      <c r="D325" t="b">
        <f ca="1">ISBLANK(INDIRECT($A$325))</f>
        <v>0</v>
      </c>
    </row>
    <row r="326" spans="1:4" ht="10.5">
      <c r="A326" s="93" t="s">
        <v>659</v>
      </c>
      <c r="B326" t="str">
        <f ca="1">IF(ISTEXT(INDIRECT($A$326)),INDIRECT($A$326),"")</f>
        <v>2. 5. 1</v>
      </c>
      <c r="C326">
        <f ca="1">IF(ISNUMBER(INDIRECT($A$326)),INDIRECT($A$326),0)</f>
        <v>0</v>
      </c>
      <c r="D326" t="b">
        <f ca="1">ISBLANK(INDIRECT($A$326))</f>
        <v>0</v>
      </c>
    </row>
    <row r="327" spans="1:4" ht="10.5">
      <c r="A327" s="93" t="s">
        <v>660</v>
      </c>
      <c r="B327" t="str">
        <f ca="1">IF(ISTEXT(INDIRECT($A$327)),INDIRECT($A$327),"")</f>
        <v>Dotacijos užsienio valstybėms </v>
      </c>
      <c r="C327">
        <f ca="1">IF(ISNUMBER(INDIRECT($A$327)),INDIRECT($A$327),0)</f>
        <v>0</v>
      </c>
      <c r="D327" t="b">
        <f ca="1">ISBLANK(INDIRECT($A$327))</f>
        <v>0</v>
      </c>
    </row>
    <row r="328" spans="1:4" ht="10.5">
      <c r="A328" s="93" t="s">
        <v>661</v>
      </c>
      <c r="B328">
        <f ca="1">IF(ISTEXT(INDIRECT($A$328)),INDIRECT($A$328),"")</f>
      </c>
      <c r="C328">
        <f ca="1">IF(ISNUMBER(INDIRECT($A$328)),INDIRECT($A$328),0)</f>
        <v>52</v>
      </c>
      <c r="D328" t="b">
        <f ca="1">ISBLANK(INDIRECT($A$328))</f>
        <v>0</v>
      </c>
    </row>
    <row r="329" spans="1:4" ht="10.5">
      <c r="A329" s="93" t="s">
        <v>662</v>
      </c>
      <c r="B329">
        <f ca="1">IF(ISTEXT(INDIRECT($A$329)),INDIRECT($A$329),"")</f>
      </c>
      <c r="C329">
        <f ca="1">IF(ISNUMBER(INDIRECT($A$329)),ROUND(INDIRECT($A$329),2),0)</f>
        <v>0</v>
      </c>
      <c r="D329" t="b">
        <f ca="1">ISBLANK(INDIRECT($A$329))</f>
        <v>0</v>
      </c>
    </row>
    <row r="330" spans="1:4" ht="10.5">
      <c r="A330" s="93" t="s">
        <v>663</v>
      </c>
      <c r="B330">
        <f ca="1">IF(ISTEXT(INDIRECT($A$330)),INDIRECT($A$330),"")</f>
      </c>
      <c r="C330">
        <f ca="1">IF(ISNUMBER(INDIRECT($A$330)),ROUND(INDIRECT($A$330),2),0)</f>
        <v>0</v>
      </c>
      <c r="D330" t="b">
        <f ca="1">ISBLANK(INDIRECT($A$330))</f>
        <v>0</v>
      </c>
    </row>
    <row r="331" spans="1:4" ht="10.5">
      <c r="A331" s="93" t="s">
        <v>664</v>
      </c>
      <c r="B331">
        <f ca="1">IF(ISTEXT(INDIRECT($A$331)),INDIRECT($A$331),"")</f>
      </c>
      <c r="C331">
        <f ca="1">IF(ISNUMBER(INDIRECT($A$331)),ROUND(INDIRECT($A$331),2),0)</f>
        <v>0</v>
      </c>
      <c r="D331" t="b">
        <f ca="1">ISBLANK(INDIRECT($A$331))</f>
        <v>0</v>
      </c>
    </row>
    <row r="332" spans="1:4" ht="10.5">
      <c r="A332" s="93" t="s">
        <v>665</v>
      </c>
      <c r="B332" t="str">
        <f ca="1">IF(ISTEXT(INDIRECT($A$332)),INDIRECT($A$332),"")</f>
        <v>2. 5. 1. 1. 1. 1</v>
      </c>
      <c r="C332">
        <f ca="1">IF(ISNUMBER(INDIRECT($A$332)),INDIRECT($A$332),0)</f>
        <v>0</v>
      </c>
      <c r="D332" t="b">
        <f ca="1">ISBLANK(INDIRECT($A$332))</f>
        <v>0</v>
      </c>
    </row>
    <row r="333" spans="1:4" ht="10.5">
      <c r="A333" s="93" t="s">
        <v>666</v>
      </c>
      <c r="B333" t="str">
        <f ca="1">IF(ISTEXT(INDIRECT($A$333)),INDIRECT($A$333),"")</f>
        <v>Einamiesiems tikslams</v>
      </c>
      <c r="C333">
        <f ca="1">IF(ISNUMBER(INDIRECT($A$333)),INDIRECT($A$333),0)</f>
        <v>0</v>
      </c>
      <c r="D333" t="b">
        <f ca="1">ISBLANK(INDIRECT($A$333))</f>
        <v>0</v>
      </c>
    </row>
    <row r="334" spans="1:4" ht="10.5">
      <c r="A334" s="93" t="s">
        <v>667</v>
      </c>
      <c r="B334">
        <f ca="1">IF(ISTEXT(INDIRECT($A$334)),INDIRECT($A$334),"")</f>
      </c>
      <c r="C334">
        <f ca="1">IF(ISNUMBER(INDIRECT($A$334)),INDIRECT($A$334),0)</f>
        <v>53</v>
      </c>
      <c r="D334" t="b">
        <f ca="1">ISBLANK(INDIRECT($A$334))</f>
        <v>0</v>
      </c>
    </row>
    <row r="335" spans="1:4" ht="10.5">
      <c r="A335" s="93" t="s">
        <v>668</v>
      </c>
      <c r="B335">
        <f ca="1">IF(ISTEXT(INDIRECT($A$335)),INDIRECT($A$335),"")</f>
      </c>
      <c r="C335">
        <f ca="1">IF(ISNUMBER(INDIRECT($A$335)),ROUND(INDIRECT($A$335),2),0)</f>
        <v>0</v>
      </c>
      <c r="D335" t="b">
        <f ca="1">ISBLANK(INDIRECT($A$335))</f>
        <v>1</v>
      </c>
    </row>
    <row r="336" spans="1:4" ht="10.5">
      <c r="A336" s="93" t="s">
        <v>669</v>
      </c>
      <c r="B336">
        <f ca="1">IF(ISTEXT(INDIRECT($A$336)),INDIRECT($A$336),"")</f>
      </c>
      <c r="C336">
        <f ca="1">IF(ISNUMBER(INDIRECT($A$336)),ROUND(INDIRECT($A$336),2),0)</f>
        <v>0</v>
      </c>
      <c r="D336" t="b">
        <f ca="1">ISBLANK(INDIRECT($A$336))</f>
        <v>1</v>
      </c>
    </row>
    <row r="337" spans="1:4" ht="10.5">
      <c r="A337" s="93" t="s">
        <v>670</v>
      </c>
      <c r="B337">
        <f ca="1">IF(ISTEXT(INDIRECT($A$337)),INDIRECT($A$337),"")</f>
      </c>
      <c r="C337">
        <f ca="1">IF(ISNUMBER(INDIRECT($A$337)),ROUND(INDIRECT($A$337),2),0)</f>
        <v>0</v>
      </c>
      <c r="D337" t="b">
        <f ca="1">ISBLANK(INDIRECT($A$337))</f>
        <v>1</v>
      </c>
    </row>
    <row r="338" spans="1:4" ht="10.5">
      <c r="A338" s="93" t="s">
        <v>671</v>
      </c>
      <c r="B338" t="str">
        <f ca="1">IF(ISTEXT(INDIRECT($A$338)),INDIRECT($A$338),"")</f>
        <v>2. 5. 1. 1. 1. 2</v>
      </c>
      <c r="C338">
        <f ca="1">IF(ISNUMBER(INDIRECT($A$338)),INDIRECT($A$338),0)</f>
        <v>0</v>
      </c>
      <c r="D338" t="b">
        <f ca="1">ISBLANK(INDIRECT($A$338))</f>
        <v>0</v>
      </c>
    </row>
    <row r="339" spans="1:4" ht="10.5">
      <c r="A339" s="93" t="s">
        <v>672</v>
      </c>
      <c r="B339" t="str">
        <f ca="1">IF(ISTEXT(INDIRECT($A$339)),INDIRECT($A$339),"")</f>
        <v>Kapitalui formuoti</v>
      </c>
      <c r="C339">
        <f ca="1">IF(ISNUMBER(INDIRECT($A$339)),INDIRECT($A$339),0)</f>
        <v>0</v>
      </c>
      <c r="D339" t="b">
        <f ca="1">ISBLANK(INDIRECT($A$339))</f>
        <v>0</v>
      </c>
    </row>
    <row r="340" spans="1:4" ht="10.5">
      <c r="A340" s="93" t="s">
        <v>673</v>
      </c>
      <c r="B340">
        <f ca="1">IF(ISTEXT(INDIRECT($A$340)),INDIRECT($A$340),"")</f>
      </c>
      <c r="C340">
        <f ca="1">IF(ISNUMBER(INDIRECT($A$340)),INDIRECT($A$340),0)</f>
        <v>54</v>
      </c>
      <c r="D340" t="b">
        <f ca="1">ISBLANK(INDIRECT($A$340))</f>
        <v>0</v>
      </c>
    </row>
    <row r="341" spans="1:4" ht="10.5">
      <c r="A341" s="93" t="s">
        <v>674</v>
      </c>
      <c r="B341">
        <f ca="1">IF(ISTEXT(INDIRECT($A$341)),INDIRECT($A$341),"")</f>
      </c>
      <c r="C341">
        <f ca="1">IF(ISNUMBER(INDIRECT($A$341)),ROUND(INDIRECT($A$341),2),0)</f>
        <v>0</v>
      </c>
      <c r="D341" t="b">
        <f ca="1">ISBLANK(INDIRECT($A$341))</f>
        <v>1</v>
      </c>
    </row>
    <row r="342" spans="1:4" ht="10.5">
      <c r="A342" s="93" t="s">
        <v>675</v>
      </c>
      <c r="B342">
        <f ca="1">IF(ISTEXT(INDIRECT($A$342)),INDIRECT($A$342),"")</f>
      </c>
      <c r="C342">
        <f ca="1">IF(ISNUMBER(INDIRECT($A$342)),ROUND(INDIRECT($A$342),2),0)</f>
        <v>0</v>
      </c>
      <c r="D342" t="b">
        <f ca="1">ISBLANK(INDIRECT($A$342))</f>
        <v>1</v>
      </c>
    </row>
    <row r="343" spans="1:4" ht="10.5">
      <c r="A343" s="93" t="s">
        <v>676</v>
      </c>
      <c r="B343">
        <f ca="1">IF(ISTEXT(INDIRECT($A$343)),INDIRECT($A$343),"")</f>
      </c>
      <c r="C343">
        <f ca="1">IF(ISNUMBER(INDIRECT($A$343)),ROUND(INDIRECT($A$343),2),0)</f>
        <v>0</v>
      </c>
      <c r="D343" t="b">
        <f ca="1">ISBLANK(INDIRECT($A$343))</f>
        <v>1</v>
      </c>
    </row>
    <row r="344" spans="1:4" ht="10.5">
      <c r="A344" s="93" t="s">
        <v>677</v>
      </c>
      <c r="B344" t="str">
        <f ca="1">IF(ISTEXT(INDIRECT($A$344)),INDIRECT($A$344),"")</f>
        <v>2. 5. 2</v>
      </c>
      <c r="C344">
        <f ca="1">IF(ISNUMBER(INDIRECT($A$344)),INDIRECT($A$344),0)</f>
        <v>0</v>
      </c>
      <c r="D344" t="b">
        <f ca="1">ISBLANK(INDIRECT($A$344))</f>
        <v>0</v>
      </c>
    </row>
    <row r="345" spans="1:4" ht="10.5">
      <c r="A345" s="93" t="s">
        <v>678</v>
      </c>
      <c r="B345" t="str">
        <f ca="1">IF(ISTEXT(INDIRECT($A$345)),INDIRECT($A$345),"")</f>
        <v>Dotacijos tarptautinėms organizacijoms </v>
      </c>
      <c r="C345">
        <f ca="1">IF(ISNUMBER(INDIRECT($A$345)),INDIRECT($A$345),0)</f>
        <v>0</v>
      </c>
      <c r="D345" t="b">
        <f ca="1">ISBLANK(INDIRECT($A$345))</f>
        <v>0</v>
      </c>
    </row>
    <row r="346" spans="1:4" ht="10.5">
      <c r="A346" s="93" t="s">
        <v>679</v>
      </c>
      <c r="B346">
        <f ca="1">IF(ISTEXT(INDIRECT($A$346)),INDIRECT($A$346),"")</f>
      </c>
      <c r="C346">
        <f ca="1">IF(ISNUMBER(INDIRECT($A$346)),INDIRECT($A$346),0)</f>
        <v>55</v>
      </c>
      <c r="D346" t="b">
        <f ca="1">ISBLANK(INDIRECT($A$346))</f>
        <v>0</v>
      </c>
    </row>
    <row r="347" spans="1:4" ht="10.5">
      <c r="A347" s="93" t="s">
        <v>680</v>
      </c>
      <c r="B347">
        <f ca="1">IF(ISTEXT(INDIRECT($A$347)),INDIRECT($A$347),"")</f>
      </c>
      <c r="C347">
        <f ca="1">IF(ISNUMBER(INDIRECT($A$347)),ROUND(INDIRECT($A$347),2),0)</f>
        <v>0</v>
      </c>
      <c r="D347" t="b">
        <f ca="1">ISBLANK(INDIRECT($A$347))</f>
        <v>0</v>
      </c>
    </row>
    <row r="348" spans="1:4" ht="10.5">
      <c r="A348" s="93" t="s">
        <v>681</v>
      </c>
      <c r="B348">
        <f ca="1">IF(ISTEXT(INDIRECT($A$348)),INDIRECT($A$348),"")</f>
      </c>
      <c r="C348">
        <f ca="1">IF(ISNUMBER(INDIRECT($A$348)),ROUND(INDIRECT($A$348),2),0)</f>
        <v>0</v>
      </c>
      <c r="D348" t="b">
        <f ca="1">ISBLANK(INDIRECT($A$348))</f>
        <v>0</v>
      </c>
    </row>
    <row r="349" spans="1:4" ht="10.5">
      <c r="A349" s="93" t="s">
        <v>682</v>
      </c>
      <c r="B349">
        <f ca="1">IF(ISTEXT(INDIRECT($A$349)),INDIRECT($A$349),"")</f>
      </c>
      <c r="C349">
        <f ca="1">IF(ISNUMBER(INDIRECT($A$349)),ROUND(INDIRECT($A$349),2),0)</f>
        <v>0</v>
      </c>
      <c r="D349" t="b">
        <f ca="1">ISBLANK(INDIRECT($A$349))</f>
        <v>0</v>
      </c>
    </row>
    <row r="350" spans="1:4" ht="10.5">
      <c r="A350" s="93" t="s">
        <v>683</v>
      </c>
      <c r="B350" t="str">
        <f ca="1">IF(ISTEXT(INDIRECT($A$350)),INDIRECT($A$350),"")</f>
        <v>2. 5. 2. 1. 1. 1</v>
      </c>
      <c r="C350">
        <f ca="1">IF(ISNUMBER(INDIRECT($A$350)),INDIRECT($A$350),0)</f>
        <v>0</v>
      </c>
      <c r="D350" t="b">
        <f ca="1">ISBLANK(INDIRECT($A$350))</f>
        <v>0</v>
      </c>
    </row>
    <row r="351" spans="1:4" ht="10.5">
      <c r="A351" s="93" t="s">
        <v>684</v>
      </c>
      <c r="B351" t="str">
        <f ca="1">IF(ISTEXT(INDIRECT($A$351)),INDIRECT($A$351),"")</f>
        <v>Einamiesiems tikslams</v>
      </c>
      <c r="C351">
        <f ca="1">IF(ISNUMBER(INDIRECT($A$351)),INDIRECT($A$351),0)</f>
        <v>0</v>
      </c>
      <c r="D351" t="b">
        <f ca="1">ISBLANK(INDIRECT($A$351))</f>
        <v>0</v>
      </c>
    </row>
    <row r="352" spans="1:4" ht="10.5">
      <c r="A352" s="93" t="s">
        <v>685</v>
      </c>
      <c r="B352">
        <f ca="1">IF(ISTEXT(INDIRECT($A$352)),INDIRECT($A$352),"")</f>
      </c>
      <c r="C352">
        <f ca="1">IF(ISNUMBER(INDIRECT($A$352)),INDIRECT($A$352),0)</f>
        <v>56</v>
      </c>
      <c r="D352" t="b">
        <f ca="1">ISBLANK(INDIRECT($A$352))</f>
        <v>0</v>
      </c>
    </row>
    <row r="353" spans="1:4" ht="10.5">
      <c r="A353" s="93" t="s">
        <v>686</v>
      </c>
      <c r="B353">
        <f ca="1">IF(ISTEXT(INDIRECT($A$353)),INDIRECT($A$353),"")</f>
      </c>
      <c r="C353">
        <f ca="1">IF(ISNUMBER(INDIRECT($A$353)),ROUND(INDIRECT($A$353),2),0)</f>
        <v>0</v>
      </c>
      <c r="D353" t="b">
        <f ca="1">ISBLANK(INDIRECT($A$353))</f>
        <v>1</v>
      </c>
    </row>
    <row r="354" spans="1:4" ht="10.5">
      <c r="A354" s="93" t="s">
        <v>687</v>
      </c>
      <c r="B354">
        <f ca="1">IF(ISTEXT(INDIRECT($A$354)),INDIRECT($A$354),"")</f>
      </c>
      <c r="C354">
        <f ca="1">IF(ISNUMBER(INDIRECT($A$354)),ROUND(INDIRECT($A$354),2),0)</f>
        <v>0</v>
      </c>
      <c r="D354" t="b">
        <f ca="1">ISBLANK(INDIRECT($A$354))</f>
        <v>1</v>
      </c>
    </row>
    <row r="355" spans="1:4" ht="10.5">
      <c r="A355" s="93" t="s">
        <v>688</v>
      </c>
      <c r="B355">
        <f ca="1">IF(ISTEXT(INDIRECT($A$355)),INDIRECT($A$355),"")</f>
      </c>
      <c r="C355">
        <f ca="1">IF(ISNUMBER(INDIRECT($A$355)),ROUND(INDIRECT($A$355),2),0)</f>
        <v>0</v>
      </c>
      <c r="D355" t="b">
        <f ca="1">ISBLANK(INDIRECT($A$355))</f>
        <v>1</v>
      </c>
    </row>
    <row r="356" spans="1:4" ht="10.5">
      <c r="A356" s="93" t="s">
        <v>689</v>
      </c>
      <c r="B356" t="str">
        <f ca="1">IF(ISTEXT(INDIRECT($A$356)),INDIRECT($A$356),"")</f>
        <v>2. 5. 2. 1. 1. 2</v>
      </c>
      <c r="C356">
        <f ca="1">IF(ISNUMBER(INDIRECT($A$356)),INDIRECT($A$356),0)</f>
        <v>0</v>
      </c>
      <c r="D356" t="b">
        <f ca="1">ISBLANK(INDIRECT($A$356))</f>
        <v>0</v>
      </c>
    </row>
    <row r="357" spans="1:4" ht="10.5">
      <c r="A357" s="93" t="s">
        <v>690</v>
      </c>
      <c r="B357" t="str">
        <f ca="1">IF(ISTEXT(INDIRECT($A$357)),INDIRECT($A$357),"")</f>
        <v>Kapitalui formuoti</v>
      </c>
      <c r="C357">
        <f ca="1">IF(ISNUMBER(INDIRECT($A$357)),INDIRECT($A$357),0)</f>
        <v>0</v>
      </c>
      <c r="D357" t="b">
        <f ca="1">ISBLANK(INDIRECT($A$357))</f>
        <v>0</v>
      </c>
    </row>
    <row r="358" spans="1:4" ht="10.5">
      <c r="A358" s="93" t="s">
        <v>691</v>
      </c>
      <c r="B358">
        <f ca="1">IF(ISTEXT(INDIRECT($A$358)),INDIRECT($A$358),"")</f>
      </c>
      <c r="C358">
        <f ca="1">IF(ISNUMBER(INDIRECT($A$358)),INDIRECT($A$358),0)</f>
        <v>57</v>
      </c>
      <c r="D358" t="b">
        <f ca="1">ISBLANK(INDIRECT($A$358))</f>
        <v>0</v>
      </c>
    </row>
    <row r="359" spans="1:4" ht="10.5">
      <c r="A359" s="93" t="s">
        <v>692</v>
      </c>
      <c r="B359">
        <f ca="1">IF(ISTEXT(INDIRECT($A$359)),INDIRECT($A$359),"")</f>
      </c>
      <c r="C359">
        <f ca="1">IF(ISNUMBER(INDIRECT($A$359)),ROUND(INDIRECT($A$359),2),0)</f>
        <v>0</v>
      </c>
      <c r="D359" t="b">
        <f ca="1">ISBLANK(INDIRECT($A$359))</f>
        <v>1</v>
      </c>
    </row>
    <row r="360" spans="1:4" ht="10.5">
      <c r="A360" s="93" t="s">
        <v>693</v>
      </c>
      <c r="B360">
        <f ca="1">IF(ISTEXT(INDIRECT($A$360)),INDIRECT($A$360),"")</f>
      </c>
      <c r="C360">
        <f ca="1">IF(ISNUMBER(INDIRECT($A$360)),ROUND(INDIRECT($A$360),2),0)</f>
        <v>0</v>
      </c>
      <c r="D360" t="b">
        <f ca="1">ISBLANK(INDIRECT($A$360))</f>
        <v>1</v>
      </c>
    </row>
    <row r="361" spans="1:4" ht="10.5">
      <c r="A361" s="93" t="s">
        <v>694</v>
      </c>
      <c r="B361">
        <f ca="1">IF(ISTEXT(INDIRECT($A$361)),INDIRECT($A$361),"")</f>
      </c>
      <c r="C361">
        <f ca="1">IF(ISNUMBER(INDIRECT($A$361)),ROUND(INDIRECT($A$361),2),0)</f>
        <v>0</v>
      </c>
      <c r="D361" t="b">
        <f ca="1">ISBLANK(INDIRECT($A$361))</f>
        <v>1</v>
      </c>
    </row>
    <row r="362" spans="1:4" ht="10.5">
      <c r="A362" s="93" t="s">
        <v>695</v>
      </c>
      <c r="B362" t="str">
        <f ca="1">IF(ISTEXT(INDIRECT($A$362)),INDIRECT($A$362),"")</f>
        <v>2. 5. 3.</v>
      </c>
      <c r="C362">
        <f ca="1">IF(ISNUMBER(INDIRECT($A$362)),INDIRECT($A$362),0)</f>
        <v>0</v>
      </c>
      <c r="D362" t="b">
        <f ca="1">ISBLANK(INDIRECT($A$362))</f>
        <v>0</v>
      </c>
    </row>
    <row r="363" spans="1:4" ht="10.5">
      <c r="A363" s="93" t="s">
        <v>696</v>
      </c>
      <c r="B363" t="str">
        <f ca="1">IF(ISTEXT(INDIRECT($A$363)),INDIRECT($A$363),"")</f>
        <v>Dotacijos kitiems valdymo lygiams </v>
      </c>
      <c r="C363">
        <f ca="1">IF(ISNUMBER(INDIRECT($A$363)),INDIRECT($A$363),0)</f>
        <v>0</v>
      </c>
      <c r="D363" t="b">
        <f ca="1">ISBLANK(INDIRECT($A$363))</f>
        <v>0</v>
      </c>
    </row>
    <row r="364" spans="1:4" ht="10.5">
      <c r="A364" s="93" t="s">
        <v>697</v>
      </c>
      <c r="B364">
        <f ca="1">IF(ISTEXT(INDIRECT($A$364)),INDIRECT($A$364),"")</f>
      </c>
      <c r="C364">
        <f ca="1">IF(ISNUMBER(INDIRECT($A$364)),INDIRECT($A$364),0)</f>
        <v>58</v>
      </c>
      <c r="D364" t="b">
        <f ca="1">ISBLANK(INDIRECT($A$364))</f>
        <v>0</v>
      </c>
    </row>
    <row r="365" spans="1:4" ht="10.5">
      <c r="A365" s="93" t="s">
        <v>698</v>
      </c>
      <c r="B365">
        <f ca="1">IF(ISTEXT(INDIRECT($A$365)),INDIRECT($A$365),"")</f>
      </c>
      <c r="C365">
        <f ca="1">IF(ISNUMBER(INDIRECT($A$365)),ROUND(INDIRECT($A$365),2),0)</f>
        <v>0</v>
      </c>
      <c r="D365" t="b">
        <f ca="1">ISBLANK(INDIRECT($A$365))</f>
        <v>0</v>
      </c>
    </row>
    <row r="366" spans="1:4" ht="10.5">
      <c r="A366" s="93" t="s">
        <v>699</v>
      </c>
      <c r="B366">
        <f ca="1">IF(ISTEXT(INDIRECT($A$366)),INDIRECT($A$366),"")</f>
      </c>
      <c r="C366">
        <f ca="1">IF(ISNUMBER(INDIRECT($A$366)),ROUND(INDIRECT($A$366),2),0)</f>
        <v>0</v>
      </c>
      <c r="D366" t="b">
        <f ca="1">ISBLANK(INDIRECT($A$366))</f>
        <v>0</v>
      </c>
    </row>
    <row r="367" spans="1:4" ht="10.5">
      <c r="A367" s="93" t="s">
        <v>700</v>
      </c>
      <c r="B367">
        <f ca="1">IF(ISTEXT(INDIRECT($A$367)),INDIRECT($A$367),"")</f>
      </c>
      <c r="C367">
        <f ca="1">IF(ISNUMBER(INDIRECT($A$367)),ROUND(INDIRECT($A$367),2),0)</f>
        <v>0</v>
      </c>
      <c r="D367" t="b">
        <f ca="1">ISBLANK(INDIRECT($A$367))</f>
        <v>0</v>
      </c>
    </row>
    <row r="368" spans="1:4" ht="10.5">
      <c r="A368" s="93" t="s">
        <v>701</v>
      </c>
      <c r="B368" t="str">
        <f ca="1">IF(ISTEXT(INDIRECT($A$368)),INDIRECT($A$368),"")</f>
        <v>2. 5. 3. 1. 1. 1</v>
      </c>
      <c r="C368">
        <f ca="1">IF(ISNUMBER(INDIRECT($A$368)),INDIRECT($A$368),0)</f>
        <v>0</v>
      </c>
      <c r="D368" t="b">
        <f ca="1">ISBLANK(INDIRECT($A$368))</f>
        <v>0</v>
      </c>
    </row>
    <row r="369" spans="1:4" ht="10.5">
      <c r="A369" s="93" t="s">
        <v>702</v>
      </c>
      <c r="B369" t="str">
        <f ca="1">IF(ISTEXT(INDIRECT($A$369)),INDIRECT($A$369),"")</f>
        <v>Einamiesiems tikslams</v>
      </c>
      <c r="C369">
        <f ca="1">IF(ISNUMBER(INDIRECT($A$369)),INDIRECT($A$369),0)</f>
        <v>0</v>
      </c>
      <c r="D369" t="b">
        <f ca="1">ISBLANK(INDIRECT($A$369))</f>
        <v>0</v>
      </c>
    </row>
    <row r="370" spans="1:4" ht="10.5">
      <c r="A370" s="93" t="s">
        <v>703</v>
      </c>
      <c r="B370">
        <f ca="1">IF(ISTEXT(INDIRECT($A$370)),INDIRECT($A$370),"")</f>
      </c>
      <c r="C370">
        <f ca="1">IF(ISNUMBER(INDIRECT($A$370)),INDIRECT($A$370),0)</f>
        <v>59</v>
      </c>
      <c r="D370" t="b">
        <f ca="1">ISBLANK(INDIRECT($A$370))</f>
        <v>0</v>
      </c>
    </row>
    <row r="371" spans="1:4" ht="10.5">
      <c r="A371" s="93" t="s">
        <v>704</v>
      </c>
      <c r="B371">
        <f ca="1">IF(ISTEXT(INDIRECT($A$371)),INDIRECT($A$371),"")</f>
      </c>
      <c r="C371">
        <f ca="1">IF(ISNUMBER(INDIRECT($A$371)),ROUND(INDIRECT($A$371),2),0)</f>
        <v>0</v>
      </c>
      <c r="D371" t="b">
        <f ca="1">ISBLANK(INDIRECT($A$371))</f>
        <v>1</v>
      </c>
    </row>
    <row r="372" spans="1:4" ht="10.5">
      <c r="A372" s="93" t="s">
        <v>705</v>
      </c>
      <c r="B372">
        <f ca="1">IF(ISTEXT(INDIRECT($A$372)),INDIRECT($A$372),"")</f>
      </c>
      <c r="C372">
        <f ca="1">IF(ISNUMBER(INDIRECT($A$372)),ROUND(INDIRECT($A$372),2),0)</f>
        <v>0</v>
      </c>
      <c r="D372" t="b">
        <f ca="1">ISBLANK(INDIRECT($A$372))</f>
        <v>1</v>
      </c>
    </row>
    <row r="373" spans="1:4" ht="10.5">
      <c r="A373" s="93" t="s">
        <v>706</v>
      </c>
      <c r="B373">
        <f ca="1">IF(ISTEXT(INDIRECT($A$373)),INDIRECT($A$373),"")</f>
      </c>
      <c r="C373">
        <f ca="1">IF(ISNUMBER(INDIRECT($A$373)),ROUND(INDIRECT($A$373),2),0)</f>
        <v>0</v>
      </c>
      <c r="D373" t="b">
        <f ca="1">ISBLANK(INDIRECT($A$373))</f>
        <v>1</v>
      </c>
    </row>
    <row r="374" spans="1:4" ht="10.5">
      <c r="A374" s="93" t="s">
        <v>707</v>
      </c>
      <c r="B374" t="str">
        <f ca="1">IF(ISTEXT(INDIRECT($A$374)),INDIRECT($A$374),"")</f>
        <v>2. 5. 3. 1. 1. 2</v>
      </c>
      <c r="C374">
        <f ca="1">IF(ISNUMBER(INDIRECT($A$374)),INDIRECT($A$374),0)</f>
        <v>0</v>
      </c>
      <c r="D374" t="b">
        <f ca="1">ISBLANK(INDIRECT($A$374))</f>
        <v>0</v>
      </c>
    </row>
    <row r="375" spans="1:4" ht="10.5">
      <c r="A375" s="93" t="s">
        <v>708</v>
      </c>
      <c r="B375" t="str">
        <f ca="1">IF(ISTEXT(INDIRECT($A$375)),INDIRECT($A$375),"")</f>
        <v>Kapitalui formuoti</v>
      </c>
      <c r="C375">
        <f ca="1">IF(ISNUMBER(INDIRECT($A$375)),INDIRECT($A$375),0)</f>
        <v>0</v>
      </c>
      <c r="D375" t="b">
        <f ca="1">ISBLANK(INDIRECT($A$375))</f>
        <v>0</v>
      </c>
    </row>
    <row r="376" spans="1:4" ht="10.5">
      <c r="A376" s="93" t="s">
        <v>709</v>
      </c>
      <c r="B376">
        <f ca="1">IF(ISTEXT(INDIRECT($A$376)),INDIRECT($A$376),"")</f>
      </c>
      <c r="C376">
        <f ca="1">IF(ISNUMBER(INDIRECT($A$376)),INDIRECT($A$376),0)</f>
        <v>60</v>
      </c>
      <c r="D376" t="b">
        <f ca="1">ISBLANK(INDIRECT($A$376))</f>
        <v>0</v>
      </c>
    </row>
    <row r="377" spans="1:4" ht="10.5">
      <c r="A377" s="93" t="s">
        <v>710</v>
      </c>
      <c r="B377">
        <f ca="1">IF(ISTEXT(INDIRECT($A$377)),INDIRECT($A$377),"")</f>
      </c>
      <c r="C377">
        <f ca="1">IF(ISNUMBER(INDIRECT($A$377)),ROUND(INDIRECT($A$377),2),0)</f>
        <v>0</v>
      </c>
      <c r="D377" t="b">
        <f ca="1">ISBLANK(INDIRECT($A$377))</f>
        <v>1</v>
      </c>
    </row>
    <row r="378" spans="1:4" ht="10.5">
      <c r="A378" s="93" t="s">
        <v>711</v>
      </c>
      <c r="B378">
        <f ca="1">IF(ISTEXT(INDIRECT($A$378)),INDIRECT($A$378),"")</f>
      </c>
      <c r="C378">
        <f ca="1">IF(ISNUMBER(INDIRECT($A$378)),ROUND(INDIRECT($A$378),2),0)</f>
        <v>0</v>
      </c>
      <c r="D378" t="b">
        <f ca="1">ISBLANK(INDIRECT($A$378))</f>
        <v>1</v>
      </c>
    </row>
    <row r="379" spans="1:4" ht="10.5">
      <c r="A379" s="93" t="s">
        <v>712</v>
      </c>
      <c r="B379">
        <f ca="1">IF(ISTEXT(INDIRECT($A$379)),INDIRECT($A$379),"")</f>
      </c>
      <c r="C379">
        <f ca="1">IF(ISNUMBER(INDIRECT($A$379)),ROUND(INDIRECT($A$379),2),0)</f>
        <v>0</v>
      </c>
      <c r="D379" t="b">
        <f ca="1">ISBLANK(INDIRECT($A$379))</f>
        <v>1</v>
      </c>
    </row>
    <row r="380" spans="1:4" ht="10.5">
      <c r="A380" s="93" t="s">
        <v>713</v>
      </c>
      <c r="B380" t="str">
        <f ca="1">IF(ISTEXT(INDIRECT($A$380)),INDIRECT($A$380),"")</f>
        <v>2. 6</v>
      </c>
      <c r="C380">
        <f ca="1">IF(ISNUMBER(INDIRECT($A$380)),INDIRECT($A$380),0)</f>
        <v>0</v>
      </c>
      <c r="D380" t="b">
        <f ca="1">ISBLANK(INDIRECT($A$380))</f>
        <v>0</v>
      </c>
    </row>
    <row r="381" spans="1:4" ht="10.5">
      <c r="A381" s="93" t="s">
        <v>714</v>
      </c>
      <c r="B381" t="str">
        <f ca="1">IF(ISTEXT(INDIRECT($A$381)),INDIRECT($A$381),"")</f>
        <v>Įmokos į Europos Sąjungos biudžetą</v>
      </c>
      <c r="C381">
        <f ca="1">IF(ISNUMBER(INDIRECT($A$381)),INDIRECT($A$381),0)</f>
        <v>0</v>
      </c>
      <c r="D381" t="b">
        <f ca="1">ISBLANK(INDIRECT($A$381))</f>
        <v>0</v>
      </c>
    </row>
    <row r="382" spans="1:4" ht="10.5">
      <c r="A382" s="93" t="s">
        <v>715</v>
      </c>
      <c r="B382">
        <f ca="1">IF(ISTEXT(INDIRECT($A$382)),INDIRECT($A$382),"")</f>
      </c>
      <c r="C382">
        <f ca="1">IF(ISNUMBER(INDIRECT($A$382)),INDIRECT($A$382),0)</f>
        <v>61</v>
      </c>
      <c r="D382" t="b">
        <f ca="1">ISBLANK(INDIRECT($A$382))</f>
        <v>0</v>
      </c>
    </row>
    <row r="383" spans="1:4" ht="10.5">
      <c r="A383" s="93" t="s">
        <v>716</v>
      </c>
      <c r="B383">
        <f ca="1">IF(ISTEXT(INDIRECT($A$383)),INDIRECT($A$383),"")</f>
      </c>
      <c r="C383">
        <f ca="1">IF(ISNUMBER(INDIRECT($A$383)),ROUND(INDIRECT($A$383),2),0)</f>
        <v>0</v>
      </c>
      <c r="D383" t="b">
        <f ca="1">ISBLANK(INDIRECT($A$383))</f>
        <v>0</v>
      </c>
    </row>
    <row r="384" spans="1:4" ht="10.5">
      <c r="A384" s="93" t="s">
        <v>717</v>
      </c>
      <c r="B384">
        <f ca="1">IF(ISTEXT(INDIRECT($A$384)),INDIRECT($A$384),"")</f>
      </c>
      <c r="C384">
        <f ca="1">IF(ISNUMBER(INDIRECT($A$384)),ROUND(INDIRECT($A$384),2),0)</f>
        <v>0</v>
      </c>
      <c r="D384" t="b">
        <f ca="1">ISBLANK(INDIRECT($A$384))</f>
        <v>0</v>
      </c>
    </row>
    <row r="385" spans="1:4" ht="10.5">
      <c r="A385" s="93" t="s">
        <v>718</v>
      </c>
      <c r="B385">
        <f ca="1">IF(ISTEXT(INDIRECT($A$385)),INDIRECT($A$385),"")</f>
      </c>
      <c r="C385">
        <f ca="1">IF(ISNUMBER(INDIRECT($A$385)),ROUND(INDIRECT($A$385),2),0)</f>
        <v>0</v>
      </c>
      <c r="D385" t="b">
        <f ca="1">ISBLANK(INDIRECT($A$385))</f>
        <v>0</v>
      </c>
    </row>
    <row r="386" spans="1:4" ht="10.5">
      <c r="A386" s="93" t="s">
        <v>719</v>
      </c>
      <c r="B386" t="str">
        <f ca="1">IF(ISTEXT(INDIRECT($A$386)),INDIRECT($A$386),"")</f>
        <v>2. 6. 1</v>
      </c>
      <c r="C386">
        <f ca="1">IF(ISNUMBER(INDIRECT($A$386)),INDIRECT($A$386),0)</f>
        <v>0</v>
      </c>
      <c r="D386" t="b">
        <f ca="1">ISBLANK(INDIRECT($A$386))</f>
        <v>0</v>
      </c>
    </row>
    <row r="387" spans="1:4" ht="10.5">
      <c r="A387" s="93" t="s">
        <v>720</v>
      </c>
      <c r="B387" t="str">
        <f ca="1">IF(ISTEXT(INDIRECT($A$387)),INDIRECT($A$387),"")</f>
        <v>Tradiciniai nuosavi ištekliai</v>
      </c>
      <c r="C387">
        <f ca="1">IF(ISNUMBER(INDIRECT($A$387)),INDIRECT($A$387),0)</f>
        <v>0</v>
      </c>
      <c r="D387" t="b">
        <f ca="1">ISBLANK(INDIRECT($A$387))</f>
        <v>0</v>
      </c>
    </row>
    <row r="388" spans="1:4" ht="10.5">
      <c r="A388" s="93" t="s">
        <v>721</v>
      </c>
      <c r="B388">
        <f ca="1">IF(ISTEXT(INDIRECT($A$388)),INDIRECT($A$388),"")</f>
      </c>
      <c r="C388">
        <f ca="1">IF(ISNUMBER(INDIRECT($A$388)),INDIRECT($A$388),0)</f>
        <v>62</v>
      </c>
      <c r="D388" t="b">
        <f ca="1">ISBLANK(INDIRECT($A$388))</f>
        <v>0</v>
      </c>
    </row>
    <row r="389" spans="1:4" ht="10.5">
      <c r="A389" s="93" t="s">
        <v>722</v>
      </c>
      <c r="B389">
        <f ca="1">IF(ISTEXT(INDIRECT($A$389)),INDIRECT($A$389),"")</f>
      </c>
      <c r="C389">
        <f ca="1">IF(ISNUMBER(INDIRECT($A$389)),ROUND(INDIRECT($A$389),2),0)</f>
        <v>0</v>
      </c>
      <c r="D389" t="b">
        <f ca="1">ISBLANK(INDIRECT($A$389))</f>
        <v>0</v>
      </c>
    </row>
    <row r="390" spans="1:4" ht="10.5">
      <c r="A390" s="93" t="s">
        <v>723</v>
      </c>
      <c r="B390">
        <f ca="1">IF(ISTEXT(INDIRECT($A$390)),INDIRECT($A$390),"")</f>
      </c>
      <c r="C390">
        <f ca="1">IF(ISNUMBER(INDIRECT($A$390)),ROUND(INDIRECT($A$390),2),0)</f>
        <v>0</v>
      </c>
      <c r="D390" t="b">
        <f ca="1">ISBLANK(INDIRECT($A$390))</f>
        <v>0</v>
      </c>
    </row>
    <row r="391" spans="1:4" ht="10.5">
      <c r="A391" s="93" t="s">
        <v>724</v>
      </c>
      <c r="B391">
        <f ca="1">IF(ISTEXT(INDIRECT($A$391)),INDIRECT($A$391),"")</f>
      </c>
      <c r="C391">
        <f ca="1">IF(ISNUMBER(INDIRECT($A$391)),ROUND(INDIRECT($A$391),2),0)</f>
        <v>0</v>
      </c>
      <c r="D391" t="b">
        <f ca="1">ISBLANK(INDIRECT($A$391))</f>
        <v>0</v>
      </c>
    </row>
    <row r="392" spans="1:4" ht="10.5">
      <c r="A392" s="93" t="s">
        <v>725</v>
      </c>
      <c r="B392" t="str">
        <f ca="1">IF(ISTEXT(INDIRECT($A$392)),INDIRECT($A$392),"")</f>
        <v>2. 6. 1. 1. 1</v>
      </c>
      <c r="C392">
        <f ca="1">IF(ISNUMBER(INDIRECT($A$392)),INDIRECT($A$392),0)</f>
        <v>0</v>
      </c>
      <c r="D392" t="b">
        <f ca="1">ISBLANK(INDIRECT($A$392))</f>
        <v>0</v>
      </c>
    </row>
    <row r="393" spans="1:4" ht="10.5">
      <c r="A393" s="93" t="s">
        <v>726</v>
      </c>
      <c r="B393" t="str">
        <f ca="1">IF(ISTEXT(INDIRECT($A$393)),INDIRECT($A$393),"")</f>
        <v>Tradiciniai nuosavi ištekliai</v>
      </c>
      <c r="C393">
        <f ca="1">IF(ISNUMBER(INDIRECT($A$393)),INDIRECT($A$393),0)</f>
        <v>0</v>
      </c>
      <c r="D393" t="b">
        <f ca="1">ISBLANK(INDIRECT($A$393))</f>
        <v>0</v>
      </c>
    </row>
    <row r="394" spans="1:4" ht="10.5">
      <c r="A394" s="93" t="s">
        <v>727</v>
      </c>
      <c r="B394">
        <f ca="1">IF(ISTEXT(INDIRECT($A$394)),INDIRECT($A$394),"")</f>
      </c>
      <c r="C394">
        <f ca="1">IF(ISNUMBER(INDIRECT($A$394)),INDIRECT($A$394),0)</f>
        <v>63</v>
      </c>
      <c r="D394" t="b">
        <f ca="1">ISBLANK(INDIRECT($A$394))</f>
        <v>0</v>
      </c>
    </row>
    <row r="395" spans="1:4" ht="10.5">
      <c r="A395" s="93" t="s">
        <v>728</v>
      </c>
      <c r="B395">
        <f ca="1">IF(ISTEXT(INDIRECT($A$395)),INDIRECT($A$395),"")</f>
      </c>
      <c r="C395">
        <f ca="1">IF(ISNUMBER(INDIRECT($A$395)),ROUND(INDIRECT($A$395),2),0)</f>
        <v>0</v>
      </c>
      <c r="D395" t="b">
        <f ca="1">ISBLANK(INDIRECT($A$395))</f>
        <v>0</v>
      </c>
    </row>
    <row r="396" spans="1:4" ht="10.5">
      <c r="A396" s="93" t="s">
        <v>729</v>
      </c>
      <c r="B396">
        <f ca="1">IF(ISTEXT(INDIRECT($A$396)),INDIRECT($A$396),"")</f>
      </c>
      <c r="C396">
        <f ca="1">IF(ISNUMBER(INDIRECT($A$396)),ROUND(INDIRECT($A$396),2),0)</f>
        <v>0</v>
      </c>
      <c r="D396" t="b">
        <f ca="1">ISBLANK(INDIRECT($A$396))</f>
        <v>0</v>
      </c>
    </row>
    <row r="397" spans="1:4" ht="10.5">
      <c r="A397" s="93" t="s">
        <v>730</v>
      </c>
      <c r="B397">
        <f ca="1">IF(ISTEXT(INDIRECT($A$397)),INDIRECT($A$397),"")</f>
      </c>
      <c r="C397">
        <f ca="1">IF(ISNUMBER(INDIRECT($A$397)),ROUND(INDIRECT($A$397),2),0)</f>
        <v>0</v>
      </c>
      <c r="D397" t="b">
        <f ca="1">ISBLANK(INDIRECT($A$397))</f>
        <v>0</v>
      </c>
    </row>
    <row r="398" spans="1:4" ht="10.5">
      <c r="A398" s="93" t="s">
        <v>731</v>
      </c>
      <c r="B398" t="str">
        <f ca="1">IF(ISTEXT(INDIRECT($A$398)),INDIRECT($A$398),"")</f>
        <v>2. 6. 1. 1. 1. 1</v>
      </c>
      <c r="C398">
        <f ca="1">IF(ISNUMBER(INDIRECT($A$398)),INDIRECT($A$398),0)</f>
        <v>0</v>
      </c>
      <c r="D398" t="b">
        <f ca="1">ISBLANK(INDIRECT($A$398))</f>
        <v>0</v>
      </c>
    </row>
    <row r="399" spans="1:4" ht="10.5">
      <c r="A399" s="93" t="s">
        <v>732</v>
      </c>
      <c r="B399" t="str">
        <f ca="1">IF(ISTEXT(INDIRECT($A$399)),INDIRECT($A$399),"")</f>
        <v>Muitai</v>
      </c>
      <c r="C399">
        <f ca="1">IF(ISNUMBER(INDIRECT($A$399)),INDIRECT($A$399),0)</f>
        <v>0</v>
      </c>
      <c r="D399" t="b">
        <f ca="1">ISBLANK(INDIRECT($A$399))</f>
        <v>0</v>
      </c>
    </row>
    <row r="400" spans="1:4" ht="10.5">
      <c r="A400" s="93" t="s">
        <v>733</v>
      </c>
      <c r="B400">
        <f ca="1">IF(ISTEXT(INDIRECT($A$400)),INDIRECT($A$400),"")</f>
      </c>
      <c r="C400">
        <f ca="1">IF(ISNUMBER(INDIRECT($A$400)),INDIRECT($A$400),0)</f>
        <v>64</v>
      </c>
      <c r="D400" t="b">
        <f ca="1">ISBLANK(INDIRECT($A$400))</f>
        <v>0</v>
      </c>
    </row>
    <row r="401" spans="1:4" ht="10.5">
      <c r="A401" s="93" t="s">
        <v>734</v>
      </c>
      <c r="B401">
        <f ca="1">IF(ISTEXT(INDIRECT($A$401)),INDIRECT($A$401),"")</f>
      </c>
      <c r="C401">
        <f ca="1">IF(ISNUMBER(INDIRECT($A$401)),ROUND(INDIRECT($A$401),2),0)</f>
        <v>0</v>
      </c>
      <c r="D401" t="b">
        <f ca="1">ISBLANK(INDIRECT($A$401))</f>
        <v>1</v>
      </c>
    </row>
    <row r="402" spans="1:4" ht="10.5">
      <c r="A402" s="93" t="s">
        <v>735</v>
      </c>
      <c r="B402">
        <f ca="1">IF(ISTEXT(INDIRECT($A$402)),INDIRECT($A$402),"")</f>
      </c>
      <c r="C402">
        <f ca="1">IF(ISNUMBER(INDIRECT($A$402)),ROUND(INDIRECT($A$402),2),0)</f>
        <v>0</v>
      </c>
      <c r="D402" t="b">
        <f ca="1">ISBLANK(INDIRECT($A$402))</f>
        <v>1</v>
      </c>
    </row>
    <row r="403" spans="1:4" ht="10.5">
      <c r="A403" s="93" t="s">
        <v>736</v>
      </c>
      <c r="B403">
        <f ca="1">IF(ISTEXT(INDIRECT($A$403)),INDIRECT($A$403),"")</f>
      </c>
      <c r="C403">
        <f ca="1">IF(ISNUMBER(INDIRECT($A$403)),ROUND(INDIRECT($A$403),2),0)</f>
        <v>0</v>
      </c>
      <c r="D403" t="b">
        <f ca="1">ISBLANK(INDIRECT($A$403))</f>
        <v>1</v>
      </c>
    </row>
    <row r="404" spans="1:4" ht="10.5">
      <c r="A404" s="93" t="s">
        <v>737</v>
      </c>
      <c r="B404" t="str">
        <f ca="1">IF(ISTEXT(INDIRECT($A$404)),INDIRECT($A$404),"")</f>
        <v>2. 6. 1. 1. 1. 2</v>
      </c>
      <c r="C404">
        <f ca="1">IF(ISNUMBER(INDIRECT($A$404)),INDIRECT($A$404),0)</f>
        <v>0</v>
      </c>
      <c r="D404" t="b">
        <f ca="1">ISBLANK(INDIRECT($A$404))</f>
        <v>0</v>
      </c>
    </row>
    <row r="405" spans="1:4" ht="10.5">
      <c r="A405" s="93" t="s">
        <v>738</v>
      </c>
      <c r="B405" t="str">
        <f ca="1">IF(ISTEXT(INDIRECT($A$405)),INDIRECT($A$405),"")</f>
        <v>Cukraus sektoriaus mokesčiai</v>
      </c>
      <c r="C405">
        <f ca="1">IF(ISNUMBER(INDIRECT($A$405)),INDIRECT($A$405),0)</f>
        <v>0</v>
      </c>
      <c r="D405" t="b">
        <f ca="1">ISBLANK(INDIRECT($A$405))</f>
        <v>0</v>
      </c>
    </row>
    <row r="406" spans="1:4" ht="10.5">
      <c r="A406" s="93" t="s">
        <v>739</v>
      </c>
      <c r="B406">
        <f ca="1">IF(ISTEXT(INDIRECT($A$406)),INDIRECT($A$406),"")</f>
      </c>
      <c r="C406">
        <f ca="1">IF(ISNUMBER(INDIRECT($A$406)),INDIRECT($A$406),0)</f>
        <v>65</v>
      </c>
      <c r="D406" t="b">
        <f ca="1">ISBLANK(INDIRECT($A$406))</f>
        <v>0</v>
      </c>
    </row>
    <row r="407" spans="1:4" ht="10.5">
      <c r="A407" s="93" t="s">
        <v>740</v>
      </c>
      <c r="B407">
        <f ca="1">IF(ISTEXT(INDIRECT($A$407)),INDIRECT($A$407),"")</f>
      </c>
      <c r="C407">
        <f ca="1">IF(ISNUMBER(INDIRECT($A$407)),ROUND(INDIRECT($A$407),2),0)</f>
        <v>0</v>
      </c>
      <c r="D407" t="b">
        <f ca="1">ISBLANK(INDIRECT($A$407))</f>
        <v>1</v>
      </c>
    </row>
    <row r="408" spans="1:4" ht="10.5">
      <c r="A408" s="93" t="s">
        <v>741</v>
      </c>
      <c r="B408">
        <f ca="1">IF(ISTEXT(INDIRECT($A$408)),INDIRECT($A$408),"")</f>
      </c>
      <c r="C408">
        <f ca="1">IF(ISNUMBER(INDIRECT($A$408)),ROUND(INDIRECT($A$408),2),0)</f>
        <v>0</v>
      </c>
      <c r="D408" t="b">
        <f ca="1">ISBLANK(INDIRECT($A$408))</f>
        <v>1</v>
      </c>
    </row>
    <row r="409" spans="1:4" ht="10.5">
      <c r="A409" s="93" t="s">
        <v>742</v>
      </c>
      <c r="B409">
        <f ca="1">IF(ISTEXT(INDIRECT($A$409)),INDIRECT($A$409),"")</f>
      </c>
      <c r="C409">
        <f ca="1">IF(ISNUMBER(INDIRECT($A$409)),ROUND(INDIRECT($A$409),2),0)</f>
        <v>0</v>
      </c>
      <c r="D409" t="b">
        <f ca="1">ISBLANK(INDIRECT($A$409))</f>
        <v>1</v>
      </c>
    </row>
    <row r="410" spans="1:4" ht="10.5">
      <c r="A410" s="93" t="s">
        <v>743</v>
      </c>
      <c r="B410" t="str">
        <f ca="1">IF(ISTEXT(INDIRECT($A$410)),INDIRECT($A$410),"")</f>
        <v>2. 6. 2</v>
      </c>
      <c r="C410">
        <f ca="1">IF(ISNUMBER(INDIRECT($A$410)),INDIRECT($A$410),0)</f>
        <v>0</v>
      </c>
      <c r="D410" t="b">
        <f ca="1">ISBLANK(INDIRECT($A$410))</f>
        <v>0</v>
      </c>
    </row>
    <row r="411" spans="1:4" ht="10.5">
      <c r="A411" s="93" t="s">
        <v>744</v>
      </c>
      <c r="B411" t="str">
        <f ca="1">IF(ISTEXT(INDIRECT($A$411)),INDIRECT($A$411),"")</f>
        <v>PVM nuosavi ištekliai</v>
      </c>
      <c r="C411">
        <f ca="1">IF(ISNUMBER(INDIRECT($A$411)),INDIRECT($A$411),0)</f>
        <v>0</v>
      </c>
      <c r="D411" t="b">
        <f ca="1">ISBLANK(INDIRECT($A$411))</f>
        <v>0</v>
      </c>
    </row>
    <row r="412" spans="1:4" ht="10.5">
      <c r="A412" s="93" t="s">
        <v>745</v>
      </c>
      <c r="B412">
        <f ca="1">IF(ISTEXT(INDIRECT($A$412)),INDIRECT($A$412),"")</f>
      </c>
      <c r="C412">
        <f ca="1">IF(ISNUMBER(INDIRECT($A$412)),INDIRECT($A$412),0)</f>
        <v>66</v>
      </c>
      <c r="D412" t="b">
        <f ca="1">ISBLANK(INDIRECT($A$412))</f>
        <v>0</v>
      </c>
    </row>
    <row r="413" spans="1:4" ht="10.5">
      <c r="A413" s="93" t="s">
        <v>746</v>
      </c>
      <c r="B413">
        <f ca="1">IF(ISTEXT(INDIRECT($A$413)),INDIRECT($A$413),"")</f>
      </c>
      <c r="C413">
        <f ca="1">IF(ISNUMBER(INDIRECT($A$413)),ROUND(INDIRECT($A$413),2),0)</f>
        <v>0</v>
      </c>
      <c r="D413" t="b">
        <f ca="1">ISBLANK(INDIRECT($A$413))</f>
        <v>0</v>
      </c>
    </row>
    <row r="414" spans="1:4" ht="10.5">
      <c r="A414" s="93" t="s">
        <v>747</v>
      </c>
      <c r="B414">
        <f ca="1">IF(ISTEXT(INDIRECT($A$414)),INDIRECT($A$414),"")</f>
      </c>
      <c r="C414">
        <f ca="1">IF(ISNUMBER(INDIRECT($A$414)),ROUND(INDIRECT($A$414),2),0)</f>
        <v>0</v>
      </c>
      <c r="D414" t="b">
        <f ca="1">ISBLANK(INDIRECT($A$414))</f>
        <v>0</v>
      </c>
    </row>
    <row r="415" spans="1:4" ht="10.5">
      <c r="A415" s="93" t="s">
        <v>748</v>
      </c>
      <c r="B415">
        <f ca="1">IF(ISTEXT(INDIRECT($A$415)),INDIRECT($A$415),"")</f>
      </c>
      <c r="C415">
        <f ca="1">IF(ISNUMBER(INDIRECT($A$415)),ROUND(INDIRECT($A$415),2),0)</f>
        <v>0</v>
      </c>
      <c r="D415" t="b">
        <f ca="1">ISBLANK(INDIRECT($A$415))</f>
        <v>0</v>
      </c>
    </row>
    <row r="416" spans="1:4" ht="10.5">
      <c r="A416" s="93" t="s">
        <v>749</v>
      </c>
      <c r="B416" t="str">
        <f ca="1">IF(ISTEXT(INDIRECT($A$416)),INDIRECT($A$416),"")</f>
        <v>2. 6. 2. 1. 1. 1</v>
      </c>
      <c r="C416">
        <f ca="1">IF(ISNUMBER(INDIRECT($A$416)),INDIRECT($A$416),0)</f>
        <v>0</v>
      </c>
      <c r="D416" t="b">
        <f ca="1">ISBLANK(INDIRECT($A$416))</f>
        <v>0</v>
      </c>
    </row>
    <row r="417" spans="1:4" ht="10.5">
      <c r="A417" s="93" t="s">
        <v>750</v>
      </c>
      <c r="B417" t="str">
        <f ca="1">IF(ISTEXT(INDIRECT($A$417)),INDIRECT($A$417),"")</f>
        <v>PVM nuosavi ištekliai</v>
      </c>
      <c r="C417">
        <f ca="1">IF(ISNUMBER(INDIRECT($A$417)),INDIRECT($A$417),0)</f>
        <v>0</v>
      </c>
      <c r="D417" t="b">
        <f ca="1">ISBLANK(INDIRECT($A$417))</f>
        <v>0</v>
      </c>
    </row>
    <row r="418" spans="1:4" ht="10.5">
      <c r="A418" s="93" t="s">
        <v>751</v>
      </c>
      <c r="B418">
        <f ca="1">IF(ISTEXT(INDIRECT($A$418)),INDIRECT($A$418),"")</f>
      </c>
      <c r="C418">
        <f ca="1">IF(ISNUMBER(INDIRECT($A$418)),INDIRECT($A$418),0)</f>
        <v>67</v>
      </c>
      <c r="D418" t="b">
        <f ca="1">ISBLANK(INDIRECT($A$418))</f>
        <v>0</v>
      </c>
    </row>
    <row r="419" spans="1:4" ht="10.5">
      <c r="A419" s="93" t="s">
        <v>752</v>
      </c>
      <c r="B419">
        <f ca="1">IF(ISTEXT(INDIRECT($A$419)),INDIRECT($A$419),"")</f>
      </c>
      <c r="C419">
        <f ca="1">IF(ISNUMBER(INDIRECT($A$419)),ROUND(INDIRECT($A$419),2),0)</f>
        <v>0</v>
      </c>
      <c r="D419" t="b">
        <f ca="1">ISBLANK(INDIRECT($A$419))</f>
        <v>1</v>
      </c>
    </row>
    <row r="420" spans="1:4" ht="10.5">
      <c r="A420" s="93" t="s">
        <v>753</v>
      </c>
      <c r="B420">
        <f ca="1">IF(ISTEXT(INDIRECT($A$420)),INDIRECT($A$420),"")</f>
      </c>
      <c r="C420">
        <f ca="1">IF(ISNUMBER(INDIRECT($A$420)),ROUND(INDIRECT($A$420),2),0)</f>
        <v>0</v>
      </c>
      <c r="D420" t="b">
        <f ca="1">ISBLANK(INDIRECT($A$420))</f>
        <v>1</v>
      </c>
    </row>
    <row r="421" spans="1:4" ht="10.5">
      <c r="A421" s="93" t="s">
        <v>754</v>
      </c>
      <c r="B421">
        <f ca="1">IF(ISTEXT(INDIRECT($A$421)),INDIRECT($A$421),"")</f>
      </c>
      <c r="C421">
        <f ca="1">IF(ISNUMBER(INDIRECT($A$421)),ROUND(INDIRECT($A$421),2),0)</f>
        <v>0</v>
      </c>
      <c r="D421" t="b">
        <f ca="1">ISBLANK(INDIRECT($A$421))</f>
        <v>1</v>
      </c>
    </row>
    <row r="422" spans="1:4" ht="10.5">
      <c r="A422" s="93" t="s">
        <v>755</v>
      </c>
      <c r="B422" t="str">
        <f ca="1">IF(ISTEXT(INDIRECT($A$422)),INDIRECT($A$422),"")</f>
        <v>2. 6. 3</v>
      </c>
      <c r="C422">
        <f ca="1">IF(ISNUMBER(INDIRECT($A$422)),INDIRECT($A$422),0)</f>
        <v>0</v>
      </c>
      <c r="D422" t="b">
        <f ca="1">ISBLANK(INDIRECT($A$422))</f>
        <v>0</v>
      </c>
    </row>
    <row r="423" spans="1:4" ht="10.5">
      <c r="A423" s="93" t="s">
        <v>756</v>
      </c>
      <c r="B423" t="str">
        <f ca="1">IF(ISTEXT(INDIRECT($A$423)),INDIRECT($A$423),"")</f>
        <v>Bendrųjų nacionalinių pajamų nuosavi ištekliai</v>
      </c>
      <c r="C423">
        <f ca="1">IF(ISNUMBER(INDIRECT($A$423)),INDIRECT($A$423),0)</f>
        <v>0</v>
      </c>
      <c r="D423" t="b">
        <f ca="1">ISBLANK(INDIRECT($A$423))</f>
        <v>0</v>
      </c>
    </row>
    <row r="424" spans="1:4" ht="10.5">
      <c r="A424" s="93" t="s">
        <v>757</v>
      </c>
      <c r="B424">
        <f ca="1">IF(ISTEXT(INDIRECT($A$424)),INDIRECT($A$424),"")</f>
      </c>
      <c r="C424">
        <f ca="1">IF(ISNUMBER(INDIRECT($A$424)),INDIRECT($A$424),0)</f>
        <v>68</v>
      </c>
      <c r="D424" t="b">
        <f ca="1">ISBLANK(INDIRECT($A$424))</f>
        <v>0</v>
      </c>
    </row>
    <row r="425" spans="1:4" ht="10.5">
      <c r="A425" s="93" t="s">
        <v>758</v>
      </c>
      <c r="B425">
        <f ca="1">IF(ISTEXT(INDIRECT($A$425)),INDIRECT($A$425),"")</f>
      </c>
      <c r="C425">
        <f ca="1">IF(ISNUMBER(INDIRECT($A$425)),ROUND(INDIRECT($A$425),2),0)</f>
        <v>0</v>
      </c>
      <c r="D425" t="b">
        <f ca="1">ISBLANK(INDIRECT($A$425))</f>
        <v>0</v>
      </c>
    </row>
    <row r="426" spans="1:4" ht="10.5">
      <c r="A426" s="93" t="s">
        <v>759</v>
      </c>
      <c r="B426">
        <f ca="1">IF(ISTEXT(INDIRECT($A$426)),INDIRECT($A$426),"")</f>
      </c>
      <c r="C426">
        <f ca="1">IF(ISNUMBER(INDIRECT($A$426)),ROUND(INDIRECT($A$426),2),0)</f>
        <v>0</v>
      </c>
      <c r="D426" t="b">
        <f ca="1">ISBLANK(INDIRECT($A$426))</f>
        <v>0</v>
      </c>
    </row>
    <row r="427" spans="1:4" ht="10.5">
      <c r="A427" s="93" t="s">
        <v>760</v>
      </c>
      <c r="B427">
        <f ca="1">IF(ISTEXT(INDIRECT($A$427)),INDIRECT($A$427),"")</f>
      </c>
      <c r="C427">
        <f ca="1">IF(ISNUMBER(INDIRECT($A$427)),ROUND(INDIRECT($A$427),2),0)</f>
        <v>0</v>
      </c>
      <c r="D427" t="b">
        <f ca="1">ISBLANK(INDIRECT($A$427))</f>
        <v>0</v>
      </c>
    </row>
    <row r="428" spans="1:4" ht="10.5">
      <c r="A428" s="93" t="s">
        <v>761</v>
      </c>
      <c r="B428" t="str">
        <f ca="1">IF(ISTEXT(INDIRECT($A$428)),INDIRECT($A$428),"")</f>
        <v>2. 6. 3. 1. 1. 1</v>
      </c>
      <c r="C428">
        <f ca="1">IF(ISNUMBER(INDIRECT($A$428)),INDIRECT($A$428),0)</f>
        <v>0</v>
      </c>
      <c r="D428" t="b">
        <f ca="1">ISBLANK(INDIRECT($A$428))</f>
        <v>0</v>
      </c>
    </row>
    <row r="429" spans="1:4" ht="10.5">
      <c r="A429" s="93" t="s">
        <v>762</v>
      </c>
      <c r="B429" t="str">
        <f ca="1">IF(ISTEXT(INDIRECT($A$429)),INDIRECT($A$429),"")</f>
        <v>Bendrųjų nacionalinių pajamų nuosavi ištekliai</v>
      </c>
      <c r="C429">
        <f ca="1">IF(ISNUMBER(INDIRECT($A$429)),INDIRECT($A$429),0)</f>
        <v>0</v>
      </c>
      <c r="D429" t="b">
        <f ca="1">ISBLANK(INDIRECT($A$429))</f>
        <v>0</v>
      </c>
    </row>
    <row r="430" spans="1:4" ht="10.5">
      <c r="A430" s="93" t="s">
        <v>763</v>
      </c>
      <c r="B430">
        <f ca="1">IF(ISTEXT(INDIRECT($A$430)),INDIRECT($A$430),"")</f>
      </c>
      <c r="C430">
        <f ca="1">IF(ISNUMBER(INDIRECT($A$430)),INDIRECT($A$430),0)</f>
        <v>69</v>
      </c>
      <c r="D430" t="b">
        <f ca="1">ISBLANK(INDIRECT($A$430))</f>
        <v>0</v>
      </c>
    </row>
    <row r="431" spans="1:4" ht="10.5">
      <c r="A431" s="93" t="s">
        <v>764</v>
      </c>
      <c r="B431">
        <f ca="1">IF(ISTEXT(INDIRECT($A$431)),INDIRECT($A$431),"")</f>
      </c>
      <c r="C431">
        <f ca="1">IF(ISNUMBER(INDIRECT($A$431)),ROUND(INDIRECT($A$431),2),0)</f>
        <v>0</v>
      </c>
      <c r="D431" t="b">
        <f ca="1">ISBLANK(INDIRECT($A$431))</f>
        <v>1</v>
      </c>
    </row>
    <row r="432" spans="1:4" ht="10.5">
      <c r="A432" s="93" t="s">
        <v>765</v>
      </c>
      <c r="B432">
        <f ca="1">IF(ISTEXT(INDIRECT($A$432)),INDIRECT($A$432),"")</f>
      </c>
      <c r="C432">
        <f ca="1">IF(ISNUMBER(INDIRECT($A$432)),ROUND(INDIRECT($A$432),2),0)</f>
        <v>0</v>
      </c>
      <c r="D432" t="b">
        <f ca="1">ISBLANK(INDIRECT($A$432))</f>
        <v>1</v>
      </c>
    </row>
    <row r="433" spans="1:4" ht="10.5">
      <c r="A433" s="93" t="s">
        <v>766</v>
      </c>
      <c r="B433">
        <f ca="1">IF(ISTEXT(INDIRECT($A$433)),INDIRECT($A$433),"")</f>
      </c>
      <c r="C433">
        <f ca="1">IF(ISNUMBER(INDIRECT($A$433)),ROUND(INDIRECT($A$433),2),0)</f>
        <v>0</v>
      </c>
      <c r="D433" t="b">
        <f ca="1">ISBLANK(INDIRECT($A$433))</f>
        <v>1</v>
      </c>
    </row>
    <row r="434" spans="1:4" ht="10.5">
      <c r="A434" s="93" t="s">
        <v>767</v>
      </c>
      <c r="B434" t="str">
        <f ca="1">IF(ISTEXT(INDIRECT($A$434)),INDIRECT($A$434),"")</f>
        <v>2. 6. 4</v>
      </c>
      <c r="C434">
        <f ca="1">IF(ISNUMBER(INDIRECT($A$434)),INDIRECT($A$434),0)</f>
        <v>0</v>
      </c>
      <c r="D434" t="b">
        <f ca="1">ISBLANK(INDIRECT($A$434))</f>
        <v>0</v>
      </c>
    </row>
    <row r="435" spans="1:4" ht="10.5">
      <c r="A435" s="93" t="s">
        <v>768</v>
      </c>
      <c r="B435" t="str">
        <f ca="1">IF(ISTEXT(INDIRECT($A$435)),INDIRECT($A$435),"")</f>
        <v>Biudžeto disbalansų korekcija Jungtinės Karalystės naudai</v>
      </c>
      <c r="C435">
        <f ca="1">IF(ISNUMBER(INDIRECT($A$435)),INDIRECT($A$435),0)</f>
        <v>0</v>
      </c>
      <c r="D435" t="b">
        <f ca="1">ISBLANK(INDIRECT($A$435))</f>
        <v>0</v>
      </c>
    </row>
    <row r="436" spans="1:4" ht="10.5">
      <c r="A436" s="93" t="s">
        <v>769</v>
      </c>
      <c r="B436">
        <f ca="1">IF(ISTEXT(INDIRECT($A$436)),INDIRECT($A$436),"")</f>
      </c>
      <c r="C436">
        <f ca="1">IF(ISNUMBER(INDIRECT($A$436)),INDIRECT($A$436),0)</f>
        <v>70</v>
      </c>
      <c r="D436" t="b">
        <f ca="1">ISBLANK(INDIRECT($A$436))</f>
        <v>0</v>
      </c>
    </row>
    <row r="437" spans="1:4" ht="10.5">
      <c r="A437" s="93" t="s">
        <v>770</v>
      </c>
      <c r="B437">
        <f ca="1">IF(ISTEXT(INDIRECT($A$437)),INDIRECT($A$437),"")</f>
      </c>
      <c r="C437">
        <f ca="1">IF(ISNUMBER(INDIRECT($A$437)),ROUND(INDIRECT($A$437),2),0)</f>
        <v>0</v>
      </c>
      <c r="D437" t="b">
        <f ca="1">ISBLANK(INDIRECT($A$437))</f>
        <v>0</v>
      </c>
    </row>
    <row r="438" spans="1:4" ht="10.5">
      <c r="A438" s="93" t="s">
        <v>771</v>
      </c>
      <c r="B438">
        <f ca="1">IF(ISTEXT(INDIRECT($A$438)),INDIRECT($A$438),"")</f>
      </c>
      <c r="C438">
        <f ca="1">IF(ISNUMBER(INDIRECT($A$438)),ROUND(INDIRECT($A$438),2),0)</f>
        <v>0</v>
      </c>
      <c r="D438" t="b">
        <f ca="1">ISBLANK(INDIRECT($A$438))</f>
        <v>0</v>
      </c>
    </row>
    <row r="439" spans="1:4" ht="10.5">
      <c r="A439" s="93" t="s">
        <v>772</v>
      </c>
      <c r="B439">
        <f ca="1">IF(ISTEXT(INDIRECT($A$439)),INDIRECT($A$439),"")</f>
      </c>
      <c r="C439">
        <f ca="1">IF(ISNUMBER(INDIRECT($A$439)),ROUND(INDIRECT($A$439),2),0)</f>
        <v>0</v>
      </c>
      <c r="D439" t="b">
        <f ca="1">ISBLANK(INDIRECT($A$439))</f>
        <v>0</v>
      </c>
    </row>
    <row r="440" spans="1:4" ht="10.5">
      <c r="A440" s="93" t="s">
        <v>773</v>
      </c>
      <c r="B440" t="str">
        <f ca="1">IF(ISTEXT(INDIRECT($A$440)),INDIRECT($A$440),"")</f>
        <v>2. 6. 4. 1. 1. 1</v>
      </c>
      <c r="C440">
        <f ca="1">IF(ISNUMBER(INDIRECT($A$440)),INDIRECT($A$440),0)</f>
        <v>0</v>
      </c>
      <c r="D440" t="b">
        <f ca="1">ISBLANK(INDIRECT($A$440))</f>
        <v>0</v>
      </c>
    </row>
    <row r="441" spans="1:4" ht="10.5">
      <c r="A441" s="93" t="s">
        <v>774</v>
      </c>
      <c r="B441" t="str">
        <f ca="1">IF(ISTEXT(INDIRECT($A$441)),INDIRECT($A$441),"")</f>
        <v>Biudžeto disbalansų korekcija Jungtinės Karalystės naudai</v>
      </c>
      <c r="C441">
        <f ca="1">IF(ISNUMBER(INDIRECT($A$441)),INDIRECT($A$441),0)</f>
        <v>0</v>
      </c>
      <c r="D441" t="b">
        <f ca="1">ISBLANK(INDIRECT($A$441))</f>
        <v>0</v>
      </c>
    </row>
    <row r="442" spans="1:4" ht="10.5">
      <c r="A442" s="93" t="s">
        <v>775</v>
      </c>
      <c r="B442">
        <f ca="1">IF(ISTEXT(INDIRECT($A$442)),INDIRECT($A$442),"")</f>
      </c>
      <c r="C442">
        <f ca="1">IF(ISNUMBER(INDIRECT($A$442)),INDIRECT($A$442),0)</f>
        <v>71</v>
      </c>
      <c r="D442" t="b">
        <f ca="1">ISBLANK(INDIRECT($A$442))</f>
        <v>0</v>
      </c>
    </row>
    <row r="443" spans="1:4" ht="10.5">
      <c r="A443" s="93" t="s">
        <v>776</v>
      </c>
      <c r="B443">
        <f ca="1">IF(ISTEXT(INDIRECT($A$443)),INDIRECT($A$443),"")</f>
      </c>
      <c r="C443">
        <f ca="1">IF(ISNUMBER(INDIRECT($A$443)),ROUND(INDIRECT($A$443),2),0)</f>
        <v>0</v>
      </c>
      <c r="D443" t="b">
        <f ca="1">ISBLANK(INDIRECT($A$443))</f>
        <v>1</v>
      </c>
    </row>
    <row r="444" spans="1:4" ht="10.5">
      <c r="A444" s="93" t="s">
        <v>777</v>
      </c>
      <c r="B444">
        <f ca="1">IF(ISTEXT(INDIRECT($A$444)),INDIRECT($A$444),"")</f>
      </c>
      <c r="C444">
        <f ca="1">IF(ISNUMBER(INDIRECT($A$444)),ROUND(INDIRECT($A$444),2),0)</f>
        <v>0</v>
      </c>
      <c r="D444" t="b">
        <f ca="1">ISBLANK(INDIRECT($A$444))</f>
        <v>1</v>
      </c>
    </row>
    <row r="445" spans="1:4" ht="10.5">
      <c r="A445" s="93" t="s">
        <v>778</v>
      </c>
      <c r="B445">
        <f ca="1">IF(ISTEXT(INDIRECT($A$445)),INDIRECT($A$445),"")</f>
      </c>
      <c r="C445">
        <f ca="1">IF(ISNUMBER(INDIRECT($A$445)),ROUND(INDIRECT($A$445),2),0)</f>
        <v>0</v>
      </c>
      <c r="D445" t="b">
        <f ca="1">ISBLANK(INDIRECT($A$445))</f>
        <v>1</v>
      </c>
    </row>
    <row r="446" spans="1:4" ht="10.5">
      <c r="A446" s="93" t="s">
        <v>779</v>
      </c>
      <c r="B446" t="str">
        <f ca="1">IF(ISTEXT(INDIRECT($A$446)),INDIRECT($A$446),"")</f>
        <v>2. 6. 5</v>
      </c>
      <c r="C446">
        <f ca="1">IF(ISNUMBER(INDIRECT($A$446)),INDIRECT($A$446),0)</f>
        <v>0</v>
      </c>
      <c r="D446" t="b">
        <f ca="1">ISBLANK(INDIRECT($A$446))</f>
        <v>0</v>
      </c>
    </row>
    <row r="447" spans="1:4" ht="10.5">
      <c r="A447" s="93" t="s">
        <v>780</v>
      </c>
      <c r="B447" t="str">
        <f ca="1">IF(ISTEXT(INDIRECT($A$447)),INDIRECT($A$447),"")</f>
        <v>Su nuosavais ištekliais susijusios baudos ir delspinigiai</v>
      </c>
      <c r="C447">
        <f ca="1">IF(ISNUMBER(INDIRECT($A$447)),INDIRECT($A$447),0)</f>
        <v>0</v>
      </c>
      <c r="D447" t="b">
        <f ca="1">ISBLANK(INDIRECT($A$447))</f>
        <v>0</v>
      </c>
    </row>
    <row r="448" spans="1:4" ht="10.5">
      <c r="A448" s="93" t="s">
        <v>781</v>
      </c>
      <c r="B448">
        <f ca="1">IF(ISTEXT(INDIRECT($A$448)),INDIRECT($A$448),"")</f>
      </c>
      <c r="C448">
        <f ca="1">IF(ISNUMBER(INDIRECT($A$448)),INDIRECT($A$448),0)</f>
        <v>72</v>
      </c>
      <c r="D448" t="b">
        <f ca="1">ISBLANK(INDIRECT($A$448))</f>
        <v>0</v>
      </c>
    </row>
    <row r="449" spans="1:4" ht="10.5">
      <c r="A449" s="93" t="s">
        <v>782</v>
      </c>
      <c r="B449">
        <f ca="1">IF(ISTEXT(INDIRECT($A$449)),INDIRECT($A$449),"")</f>
      </c>
      <c r="C449">
        <f ca="1">IF(ISNUMBER(INDIRECT($A$449)),ROUND(INDIRECT($A$449),2),0)</f>
        <v>0</v>
      </c>
      <c r="D449" t="b">
        <f ca="1">ISBLANK(INDIRECT($A$449))</f>
        <v>0</v>
      </c>
    </row>
    <row r="450" spans="1:4" ht="10.5">
      <c r="A450" s="93" t="s">
        <v>783</v>
      </c>
      <c r="B450">
        <f ca="1">IF(ISTEXT(INDIRECT($A$450)),INDIRECT($A$450),"")</f>
      </c>
      <c r="C450">
        <f ca="1">IF(ISNUMBER(INDIRECT($A$450)),ROUND(INDIRECT($A$450),2),0)</f>
        <v>0</v>
      </c>
      <c r="D450" t="b">
        <f ca="1">ISBLANK(INDIRECT($A$450))</f>
        <v>0</v>
      </c>
    </row>
    <row r="451" spans="1:4" ht="10.5">
      <c r="A451" s="93" t="s">
        <v>784</v>
      </c>
      <c r="B451">
        <f ca="1">IF(ISTEXT(INDIRECT($A$451)),INDIRECT($A$451),"")</f>
      </c>
      <c r="C451">
        <f ca="1">IF(ISNUMBER(INDIRECT($A$451)),ROUND(INDIRECT($A$451),2),0)</f>
        <v>0</v>
      </c>
      <c r="D451" t="b">
        <f ca="1">ISBLANK(INDIRECT($A$451))</f>
        <v>0</v>
      </c>
    </row>
    <row r="452" spans="1:4" ht="10.5">
      <c r="A452" s="93" t="s">
        <v>785</v>
      </c>
      <c r="B452" t="str">
        <f ca="1">IF(ISTEXT(INDIRECT($A$452)),INDIRECT($A$452),"")</f>
        <v>2. 6. 5. 1. 1. 1</v>
      </c>
      <c r="C452">
        <f ca="1">IF(ISNUMBER(INDIRECT($A$452)),INDIRECT($A$452),0)</f>
        <v>0</v>
      </c>
      <c r="D452" t="b">
        <f ca="1">ISBLANK(INDIRECT($A$452))</f>
        <v>0</v>
      </c>
    </row>
    <row r="453" spans="1:4" ht="10.5">
      <c r="A453" s="93" t="s">
        <v>786</v>
      </c>
      <c r="B453" t="str">
        <f ca="1">IF(ISTEXT(INDIRECT($A$453)),INDIRECT($A$453),"")</f>
        <v>Su nuosavais ištekliais susijusios baudos ir delspinigiai</v>
      </c>
      <c r="C453">
        <f ca="1">IF(ISNUMBER(INDIRECT($A$453)),INDIRECT($A$453),0)</f>
        <v>0</v>
      </c>
      <c r="D453" t="b">
        <f ca="1">ISBLANK(INDIRECT($A$453))</f>
        <v>0</v>
      </c>
    </row>
    <row r="454" spans="1:4" ht="10.5">
      <c r="A454" s="93" t="s">
        <v>787</v>
      </c>
      <c r="B454">
        <f ca="1">IF(ISTEXT(INDIRECT($A$454)),INDIRECT($A$454),"")</f>
      </c>
      <c r="C454">
        <f ca="1">IF(ISNUMBER(INDIRECT($A$454)),INDIRECT($A$454),0)</f>
        <v>73</v>
      </c>
      <c r="D454" t="b">
        <f ca="1">ISBLANK(INDIRECT($A$454))</f>
        <v>0</v>
      </c>
    </row>
    <row r="455" spans="1:4" ht="10.5">
      <c r="A455" s="93" t="s">
        <v>788</v>
      </c>
      <c r="B455">
        <f ca="1">IF(ISTEXT(INDIRECT($A$455)),INDIRECT($A$455),"")</f>
      </c>
      <c r="C455">
        <f ca="1">IF(ISNUMBER(INDIRECT($A$455)),ROUND(INDIRECT($A$455),2),0)</f>
        <v>0</v>
      </c>
      <c r="D455" t="b">
        <f ca="1">ISBLANK(INDIRECT($A$455))</f>
        <v>1</v>
      </c>
    </row>
    <row r="456" spans="1:4" ht="10.5">
      <c r="A456" s="93" t="s">
        <v>789</v>
      </c>
      <c r="B456">
        <f ca="1">IF(ISTEXT(INDIRECT($A$456)),INDIRECT($A$456),"")</f>
      </c>
      <c r="C456">
        <f ca="1">IF(ISNUMBER(INDIRECT($A$456)),ROUND(INDIRECT($A$456),2),0)</f>
        <v>0</v>
      </c>
      <c r="D456" t="b">
        <f ca="1">ISBLANK(INDIRECT($A$456))</f>
        <v>1</v>
      </c>
    </row>
    <row r="457" spans="1:4" ht="10.5">
      <c r="A457" s="93" t="s">
        <v>790</v>
      </c>
      <c r="B457">
        <f ca="1">IF(ISTEXT(INDIRECT($A$457)),INDIRECT($A$457),"")</f>
      </c>
      <c r="C457">
        <f ca="1">IF(ISNUMBER(INDIRECT($A$457)),ROUND(INDIRECT($A$457),2),0)</f>
        <v>0</v>
      </c>
      <c r="D457" t="b">
        <f ca="1">ISBLANK(INDIRECT($A$457))</f>
        <v>1</v>
      </c>
    </row>
    <row r="458" spans="1:4" ht="10.5">
      <c r="A458" s="93" t="s">
        <v>791</v>
      </c>
      <c r="B458" t="str">
        <f ca="1">IF(ISTEXT(INDIRECT($A$458)),INDIRECT($A$458),"")</f>
        <v>2. 7</v>
      </c>
      <c r="C458">
        <f ca="1">IF(ISNUMBER(INDIRECT($A$458)),INDIRECT($A$458),0)</f>
        <v>0</v>
      </c>
      <c r="D458" t="b">
        <f ca="1">ISBLANK(INDIRECT($A$458))</f>
        <v>0</v>
      </c>
    </row>
    <row r="459" spans="1:4" ht="10.5">
      <c r="A459" s="93" t="s">
        <v>792</v>
      </c>
      <c r="B459" t="str">
        <f ca="1">IF(ISTEXT(INDIRECT($A$459)),INDIRECT($A$459),"")</f>
        <v>Socialinės išmokos (pašalpos)</v>
      </c>
      <c r="C459">
        <f ca="1">IF(ISNUMBER(INDIRECT($A$459)),INDIRECT($A$459),0)</f>
        <v>0</v>
      </c>
      <c r="D459" t="b">
        <f ca="1">ISBLANK(INDIRECT($A$459))</f>
        <v>0</v>
      </c>
    </row>
    <row r="460" spans="1:4" ht="10.5">
      <c r="A460" s="93" t="s">
        <v>793</v>
      </c>
      <c r="B460">
        <f ca="1">IF(ISTEXT(INDIRECT($A$460)),INDIRECT($A$460),"")</f>
      </c>
      <c r="C460">
        <f ca="1">IF(ISNUMBER(INDIRECT($A$460)),INDIRECT($A$460),0)</f>
        <v>74</v>
      </c>
      <c r="D460" t="b">
        <f ca="1">ISBLANK(INDIRECT($A$460))</f>
        <v>0</v>
      </c>
    </row>
    <row r="461" spans="1:4" ht="10.5">
      <c r="A461" s="93" t="s">
        <v>794</v>
      </c>
      <c r="B461">
        <f ca="1">IF(ISTEXT(INDIRECT($A$461)),INDIRECT($A$461),"")</f>
      </c>
      <c r="C461">
        <f ca="1">IF(ISNUMBER(INDIRECT($A$461)),ROUND(INDIRECT($A$461),2),0)</f>
        <v>0</v>
      </c>
      <c r="D461" t="b">
        <f ca="1">ISBLANK(INDIRECT($A$461))</f>
        <v>0</v>
      </c>
    </row>
    <row r="462" spans="1:4" ht="10.5">
      <c r="A462" s="93" t="s">
        <v>795</v>
      </c>
      <c r="B462">
        <f ca="1">IF(ISTEXT(INDIRECT($A$462)),INDIRECT($A$462),"")</f>
      </c>
      <c r="C462">
        <f ca="1">IF(ISNUMBER(INDIRECT($A$462)),ROUND(INDIRECT($A$462),2),0)</f>
        <v>0</v>
      </c>
      <c r="D462" t="b">
        <f ca="1">ISBLANK(INDIRECT($A$462))</f>
        <v>0</v>
      </c>
    </row>
    <row r="463" spans="1:4" ht="10.5">
      <c r="A463" s="93" t="s">
        <v>796</v>
      </c>
      <c r="B463">
        <f ca="1">IF(ISTEXT(INDIRECT($A$463)),INDIRECT($A$463),"")</f>
      </c>
      <c r="C463">
        <f ca="1">IF(ISNUMBER(INDIRECT($A$463)),ROUND(INDIRECT($A$463),2),0)</f>
        <v>0</v>
      </c>
      <c r="D463" t="b">
        <f ca="1">ISBLANK(INDIRECT($A$463))</f>
        <v>0</v>
      </c>
    </row>
    <row r="464" spans="1:4" ht="10.5">
      <c r="A464" s="93" t="s">
        <v>797</v>
      </c>
      <c r="B464" t="str">
        <f ca="1">IF(ISTEXT(INDIRECT($A$464)),INDIRECT($A$464),"")</f>
        <v>2. 7. 1</v>
      </c>
      <c r="C464">
        <f ca="1">IF(ISNUMBER(INDIRECT($A$464)),INDIRECT($A$464),0)</f>
        <v>0</v>
      </c>
      <c r="D464" t="b">
        <f ca="1">ISBLANK(INDIRECT($A$464))</f>
        <v>0</v>
      </c>
    </row>
    <row r="465" spans="1:4" ht="10.5">
      <c r="A465" s="93" t="s">
        <v>798</v>
      </c>
      <c r="B465" t="str">
        <f ca="1">IF(ISTEXT(INDIRECT($A$465)),INDIRECT($A$465),"")</f>
        <v>Socialinio draudimo išmokos (pašalpos) </v>
      </c>
      <c r="C465">
        <f ca="1">IF(ISNUMBER(INDIRECT($A$465)),INDIRECT($A$465),0)</f>
        <v>0</v>
      </c>
      <c r="D465" t="b">
        <f ca="1">ISBLANK(INDIRECT($A$465))</f>
        <v>0</v>
      </c>
    </row>
    <row r="466" spans="1:4" ht="10.5">
      <c r="A466" s="93" t="s">
        <v>799</v>
      </c>
      <c r="B466">
        <f ca="1">IF(ISTEXT(INDIRECT($A$466)),INDIRECT($A$466),"")</f>
      </c>
      <c r="C466">
        <f ca="1">IF(ISNUMBER(INDIRECT($A$466)),INDIRECT($A$466),0)</f>
        <v>75</v>
      </c>
      <c r="D466" t="b">
        <f ca="1">ISBLANK(INDIRECT($A$466))</f>
        <v>0</v>
      </c>
    </row>
    <row r="467" spans="1:4" ht="10.5">
      <c r="A467" s="93" t="s">
        <v>800</v>
      </c>
      <c r="B467">
        <f ca="1">IF(ISTEXT(INDIRECT($A$467)),INDIRECT($A$467),"")</f>
      </c>
      <c r="C467">
        <f ca="1">IF(ISNUMBER(INDIRECT($A$467)),ROUND(INDIRECT($A$467),2),0)</f>
        <v>0</v>
      </c>
      <c r="D467" t="b">
        <f ca="1">ISBLANK(INDIRECT($A$467))</f>
        <v>0</v>
      </c>
    </row>
    <row r="468" spans="1:4" ht="10.5">
      <c r="A468" s="93" t="s">
        <v>801</v>
      </c>
      <c r="B468">
        <f ca="1">IF(ISTEXT(INDIRECT($A$468)),INDIRECT($A$468),"")</f>
      </c>
      <c r="C468">
        <f ca="1">IF(ISNUMBER(INDIRECT($A$468)),ROUND(INDIRECT($A$468),2),0)</f>
        <v>0</v>
      </c>
      <c r="D468" t="b">
        <f ca="1">ISBLANK(INDIRECT($A$468))</f>
        <v>0</v>
      </c>
    </row>
    <row r="469" spans="1:4" ht="10.5">
      <c r="A469" s="93" t="s">
        <v>802</v>
      </c>
      <c r="B469">
        <f ca="1">IF(ISTEXT(INDIRECT($A$469)),INDIRECT($A$469),"")</f>
      </c>
      <c r="C469">
        <f ca="1">IF(ISNUMBER(INDIRECT($A$469)),ROUND(INDIRECT($A$469),2),0)</f>
        <v>0</v>
      </c>
      <c r="D469" t="b">
        <f ca="1">ISBLANK(INDIRECT($A$469))</f>
        <v>0</v>
      </c>
    </row>
    <row r="470" spans="1:4" ht="10.5">
      <c r="A470" s="93" t="s">
        <v>803</v>
      </c>
      <c r="B470" t="str">
        <f ca="1">IF(ISTEXT(INDIRECT($A$470)),INDIRECT($A$470),"")</f>
        <v>2. 7. 1. 1. 1. 1</v>
      </c>
      <c r="C470">
        <f ca="1">IF(ISNUMBER(INDIRECT($A$470)),INDIRECT($A$470),0)</f>
        <v>0</v>
      </c>
      <c r="D470" t="b">
        <f ca="1">ISBLANK(INDIRECT($A$470))</f>
        <v>0</v>
      </c>
    </row>
    <row r="471" spans="1:4" ht="10.5">
      <c r="A471" s="93" t="s">
        <v>804</v>
      </c>
      <c r="B471" t="str">
        <f ca="1">IF(ISTEXT(INDIRECT($A$471)),INDIRECT($A$471),"")</f>
        <v>Socialinio draudimo išmokos pinigais</v>
      </c>
      <c r="C471">
        <f ca="1">IF(ISNUMBER(INDIRECT($A$471)),INDIRECT($A$471),0)</f>
        <v>0</v>
      </c>
      <c r="D471" t="b">
        <f ca="1">ISBLANK(INDIRECT($A$471))</f>
        <v>0</v>
      </c>
    </row>
    <row r="472" spans="1:4" ht="10.5">
      <c r="A472" s="93" t="s">
        <v>805</v>
      </c>
      <c r="B472">
        <f ca="1">IF(ISTEXT(INDIRECT($A$472)),INDIRECT($A$472),"")</f>
      </c>
      <c r="C472">
        <f ca="1">IF(ISNUMBER(INDIRECT($A$472)),INDIRECT($A$472),0)</f>
        <v>76</v>
      </c>
      <c r="D472" t="b">
        <f ca="1">ISBLANK(INDIRECT($A$472))</f>
        <v>0</v>
      </c>
    </row>
    <row r="473" spans="1:4" ht="10.5">
      <c r="A473" s="93" t="s">
        <v>806</v>
      </c>
      <c r="B473">
        <f ca="1">IF(ISTEXT(INDIRECT($A$473)),INDIRECT($A$473),"")</f>
      </c>
      <c r="C473">
        <f ca="1">IF(ISNUMBER(INDIRECT($A$473)),ROUND(INDIRECT($A$473),2),0)</f>
        <v>0</v>
      </c>
      <c r="D473" t="b">
        <f ca="1">ISBLANK(INDIRECT($A$473))</f>
        <v>1</v>
      </c>
    </row>
    <row r="474" spans="1:4" ht="10.5">
      <c r="A474" s="93" t="s">
        <v>807</v>
      </c>
      <c r="B474">
        <f ca="1">IF(ISTEXT(INDIRECT($A$474)),INDIRECT($A$474),"")</f>
      </c>
      <c r="C474">
        <f ca="1">IF(ISNUMBER(INDIRECT($A$474)),ROUND(INDIRECT($A$474),2),0)</f>
        <v>0</v>
      </c>
      <c r="D474" t="b">
        <f ca="1">ISBLANK(INDIRECT($A$474))</f>
        <v>1</v>
      </c>
    </row>
    <row r="475" spans="1:4" ht="10.5">
      <c r="A475" s="93" t="s">
        <v>808</v>
      </c>
      <c r="B475">
        <f ca="1">IF(ISTEXT(INDIRECT($A$475)),INDIRECT($A$475),"")</f>
      </c>
      <c r="C475">
        <f ca="1">IF(ISNUMBER(INDIRECT($A$475)),ROUND(INDIRECT($A$475),2),0)</f>
        <v>0</v>
      </c>
      <c r="D475" t="b">
        <f ca="1">ISBLANK(INDIRECT($A$475))</f>
        <v>1</v>
      </c>
    </row>
    <row r="476" spans="1:4" ht="10.5">
      <c r="A476" s="93" t="s">
        <v>809</v>
      </c>
      <c r="B476" t="str">
        <f ca="1">IF(ISTEXT(INDIRECT($A$476)),INDIRECT($A$476),"")</f>
        <v>2. 7. 1. 1. 1. 2</v>
      </c>
      <c r="C476">
        <f ca="1">IF(ISNUMBER(INDIRECT($A$476)),INDIRECT($A$476),0)</f>
        <v>0</v>
      </c>
      <c r="D476" t="b">
        <f ca="1">ISBLANK(INDIRECT($A$476))</f>
        <v>0</v>
      </c>
    </row>
    <row r="477" spans="1:4" ht="10.5">
      <c r="A477" s="93" t="s">
        <v>810</v>
      </c>
      <c r="B477" t="str">
        <f ca="1">IF(ISTEXT(INDIRECT($A$477)),INDIRECT($A$477),"")</f>
        <v>Socialinio draudimo išmokos natūra</v>
      </c>
      <c r="C477">
        <f ca="1">IF(ISNUMBER(INDIRECT($A$477)),INDIRECT($A$477),0)</f>
        <v>0</v>
      </c>
      <c r="D477" t="b">
        <f ca="1">ISBLANK(INDIRECT($A$477))</f>
        <v>0</v>
      </c>
    </row>
    <row r="478" spans="1:4" ht="10.5">
      <c r="A478" s="93" t="s">
        <v>811</v>
      </c>
      <c r="B478">
        <f ca="1">IF(ISTEXT(INDIRECT($A$478)),INDIRECT($A$478),"")</f>
      </c>
      <c r="C478">
        <f ca="1">IF(ISNUMBER(INDIRECT($A$478)),INDIRECT($A$478),0)</f>
        <v>77</v>
      </c>
      <c r="D478" t="b">
        <f ca="1">ISBLANK(INDIRECT($A$478))</f>
        <v>0</v>
      </c>
    </row>
    <row r="479" spans="1:4" ht="10.5">
      <c r="A479" s="93" t="s">
        <v>812</v>
      </c>
      <c r="B479">
        <f ca="1">IF(ISTEXT(INDIRECT($A$479)),INDIRECT($A$479),"")</f>
      </c>
      <c r="C479">
        <f ca="1">IF(ISNUMBER(INDIRECT($A$479)),ROUND(INDIRECT($A$479),2),0)</f>
        <v>0</v>
      </c>
      <c r="D479" t="b">
        <f ca="1">ISBLANK(INDIRECT($A$479))</f>
        <v>1</v>
      </c>
    </row>
    <row r="480" spans="1:4" ht="10.5">
      <c r="A480" s="93" t="s">
        <v>813</v>
      </c>
      <c r="B480">
        <f ca="1">IF(ISTEXT(INDIRECT($A$480)),INDIRECT($A$480),"")</f>
      </c>
      <c r="C480">
        <f ca="1">IF(ISNUMBER(INDIRECT($A$480)),ROUND(INDIRECT($A$480),2),0)</f>
        <v>0</v>
      </c>
      <c r="D480" t="b">
        <f ca="1">ISBLANK(INDIRECT($A$480))</f>
        <v>1</v>
      </c>
    </row>
    <row r="481" spans="1:4" ht="10.5">
      <c r="A481" s="93" t="s">
        <v>814</v>
      </c>
      <c r="B481">
        <f ca="1">IF(ISTEXT(INDIRECT($A$481)),INDIRECT($A$481),"")</f>
      </c>
      <c r="C481">
        <f ca="1">IF(ISNUMBER(INDIRECT($A$481)),ROUND(INDIRECT($A$481),2),0)</f>
        <v>0</v>
      </c>
      <c r="D481" t="b">
        <f ca="1">ISBLANK(INDIRECT($A$481))</f>
        <v>1</v>
      </c>
    </row>
    <row r="482" spans="1:4" ht="10.5">
      <c r="A482" s="93" t="s">
        <v>815</v>
      </c>
      <c r="B482" t="str">
        <f ca="1">IF(ISTEXT(INDIRECT($A$482)),INDIRECT($A$482),"")</f>
        <v>2. 7. 2</v>
      </c>
      <c r="C482">
        <f ca="1">IF(ISNUMBER(INDIRECT($A$482)),INDIRECT($A$482),0)</f>
        <v>0</v>
      </c>
      <c r="D482" t="b">
        <f ca="1">ISBLANK(INDIRECT($A$482))</f>
        <v>0</v>
      </c>
    </row>
    <row r="483" spans="1:4" ht="10.5">
      <c r="A483" s="93" t="s">
        <v>816</v>
      </c>
      <c r="B483" t="str">
        <f ca="1">IF(ISTEXT(INDIRECT($A$483)),INDIRECT($A$483),"")</f>
        <v>Socialinė parama (soc. paramos pašalpos) </v>
      </c>
      <c r="C483">
        <f ca="1">IF(ISNUMBER(INDIRECT($A$483)),INDIRECT($A$483),0)</f>
        <v>0</v>
      </c>
      <c r="D483" t="b">
        <f ca="1">ISBLANK(INDIRECT($A$483))</f>
        <v>0</v>
      </c>
    </row>
    <row r="484" spans="1:4" ht="10.5">
      <c r="A484" s="93" t="s">
        <v>817</v>
      </c>
      <c r="B484">
        <f ca="1">IF(ISTEXT(INDIRECT($A$484)),INDIRECT($A$484),"")</f>
      </c>
      <c r="C484">
        <f ca="1">IF(ISNUMBER(INDIRECT($A$484)),INDIRECT($A$484),0)</f>
        <v>78</v>
      </c>
      <c r="D484" t="b">
        <f ca="1">ISBLANK(INDIRECT($A$484))</f>
        <v>0</v>
      </c>
    </row>
    <row r="485" spans="1:4" ht="10.5">
      <c r="A485" s="93" t="s">
        <v>818</v>
      </c>
      <c r="B485">
        <f ca="1">IF(ISTEXT(INDIRECT($A$485)),INDIRECT($A$485),"")</f>
      </c>
      <c r="C485">
        <f ca="1">IF(ISNUMBER(INDIRECT($A$485)),ROUND(INDIRECT($A$485),2),0)</f>
        <v>0</v>
      </c>
      <c r="D485" t="b">
        <f ca="1">ISBLANK(INDIRECT($A$485))</f>
        <v>0</v>
      </c>
    </row>
    <row r="486" spans="1:4" ht="10.5">
      <c r="A486" s="93" t="s">
        <v>819</v>
      </c>
      <c r="B486">
        <f ca="1">IF(ISTEXT(INDIRECT($A$486)),INDIRECT($A$486),"")</f>
      </c>
      <c r="C486">
        <f ca="1">IF(ISNUMBER(INDIRECT($A$486)),ROUND(INDIRECT($A$486),2),0)</f>
        <v>0</v>
      </c>
      <c r="D486" t="b">
        <f ca="1">ISBLANK(INDIRECT($A$486))</f>
        <v>0</v>
      </c>
    </row>
    <row r="487" spans="1:4" ht="10.5">
      <c r="A487" s="93" t="s">
        <v>820</v>
      </c>
      <c r="B487">
        <f ca="1">IF(ISTEXT(INDIRECT($A$487)),INDIRECT($A$487),"")</f>
      </c>
      <c r="C487">
        <f ca="1">IF(ISNUMBER(INDIRECT($A$487)),ROUND(INDIRECT($A$487),2),0)</f>
        <v>0</v>
      </c>
      <c r="D487" t="b">
        <f ca="1">ISBLANK(INDIRECT($A$487))</f>
        <v>0</v>
      </c>
    </row>
    <row r="488" spans="1:4" ht="10.5">
      <c r="A488" s="93" t="s">
        <v>821</v>
      </c>
      <c r="B488" t="str">
        <f ca="1">IF(ISTEXT(INDIRECT($A$488)),INDIRECT($A$488),"")</f>
        <v>2. 7. 2. 1. 1. 1</v>
      </c>
      <c r="C488">
        <f ca="1">IF(ISNUMBER(INDIRECT($A$488)),INDIRECT($A$488),0)</f>
        <v>0</v>
      </c>
      <c r="D488" t="b">
        <f ca="1">ISBLANK(INDIRECT($A$488))</f>
        <v>0</v>
      </c>
    </row>
    <row r="489" spans="1:4" ht="10.5">
      <c r="A489" s="93" t="s">
        <v>822</v>
      </c>
      <c r="B489" t="str">
        <f ca="1">IF(ISTEXT(INDIRECT($A$489)),INDIRECT($A$489),"")</f>
        <v>Socialinė parama pinigais</v>
      </c>
      <c r="C489">
        <f ca="1">IF(ISNUMBER(INDIRECT($A$489)),INDIRECT($A$489),0)</f>
        <v>0</v>
      </c>
      <c r="D489" t="b">
        <f ca="1">ISBLANK(INDIRECT($A$489))</f>
        <v>0</v>
      </c>
    </row>
    <row r="490" spans="1:4" ht="10.5">
      <c r="A490" s="93" t="s">
        <v>823</v>
      </c>
      <c r="B490">
        <f ca="1">IF(ISTEXT(INDIRECT($A$490)),INDIRECT($A$490),"")</f>
      </c>
      <c r="C490">
        <f ca="1">IF(ISNUMBER(INDIRECT($A$490)),INDIRECT($A$490),0)</f>
        <v>79</v>
      </c>
      <c r="D490" t="b">
        <f ca="1">ISBLANK(INDIRECT($A$490))</f>
        <v>0</v>
      </c>
    </row>
    <row r="491" spans="1:4" ht="10.5">
      <c r="A491" s="93" t="s">
        <v>824</v>
      </c>
      <c r="B491">
        <f ca="1">IF(ISTEXT(INDIRECT($A$491)),INDIRECT($A$491),"")</f>
      </c>
      <c r="C491">
        <f ca="1">IF(ISNUMBER(INDIRECT($A$491)),ROUND(INDIRECT($A$491),2),0)</f>
        <v>0</v>
      </c>
      <c r="D491" t="b">
        <f ca="1">ISBLANK(INDIRECT($A$491))</f>
        <v>1</v>
      </c>
    </row>
    <row r="492" spans="1:4" ht="10.5">
      <c r="A492" s="93" t="s">
        <v>825</v>
      </c>
      <c r="B492">
        <f ca="1">IF(ISTEXT(INDIRECT($A$492)),INDIRECT($A$492),"")</f>
      </c>
      <c r="C492">
        <f ca="1">IF(ISNUMBER(INDIRECT($A$492)),ROUND(INDIRECT($A$492),2),0)</f>
        <v>0</v>
      </c>
      <c r="D492" t="b">
        <f ca="1">ISBLANK(INDIRECT($A$492))</f>
        <v>1</v>
      </c>
    </row>
    <row r="493" spans="1:4" ht="10.5">
      <c r="A493" s="93" t="s">
        <v>826</v>
      </c>
      <c r="B493">
        <f ca="1">IF(ISTEXT(INDIRECT($A$493)),INDIRECT($A$493),"")</f>
      </c>
      <c r="C493">
        <f ca="1">IF(ISNUMBER(INDIRECT($A$493)),ROUND(INDIRECT($A$493),2),0)</f>
        <v>0</v>
      </c>
      <c r="D493" t="b">
        <f ca="1">ISBLANK(INDIRECT($A$493))</f>
        <v>1</v>
      </c>
    </row>
    <row r="494" spans="1:4" ht="10.5">
      <c r="A494" s="93" t="s">
        <v>827</v>
      </c>
      <c r="B494" t="str">
        <f ca="1">IF(ISTEXT(INDIRECT($A$494)),INDIRECT($A$494),"")</f>
        <v>2. 7. 2. 1. 1. 2</v>
      </c>
      <c r="C494">
        <f ca="1">IF(ISNUMBER(INDIRECT($A$494)),INDIRECT($A$494),0)</f>
        <v>0</v>
      </c>
      <c r="D494" t="b">
        <f ca="1">ISBLANK(INDIRECT($A$494))</f>
        <v>0</v>
      </c>
    </row>
    <row r="495" spans="1:4" ht="10.5">
      <c r="A495" s="93" t="s">
        <v>828</v>
      </c>
      <c r="B495" t="str">
        <f ca="1">IF(ISTEXT(INDIRECT($A$495)),INDIRECT($A$495),"")</f>
        <v>Socialinė parama natūra</v>
      </c>
      <c r="C495">
        <f ca="1">IF(ISNUMBER(INDIRECT($A$495)),INDIRECT($A$495),0)</f>
        <v>0</v>
      </c>
      <c r="D495" t="b">
        <f ca="1">ISBLANK(INDIRECT($A$495))</f>
        <v>0</v>
      </c>
    </row>
    <row r="496" spans="1:4" ht="10.5">
      <c r="A496" s="93" t="s">
        <v>829</v>
      </c>
      <c r="B496">
        <f ca="1">IF(ISTEXT(INDIRECT($A$496)),INDIRECT($A$496),"")</f>
      </c>
      <c r="C496">
        <f ca="1">IF(ISNUMBER(INDIRECT($A$496)),INDIRECT($A$496),0)</f>
        <v>80</v>
      </c>
      <c r="D496" t="b">
        <f ca="1">ISBLANK(INDIRECT($A$496))</f>
        <v>0</v>
      </c>
    </row>
    <row r="497" spans="1:4" ht="10.5">
      <c r="A497" s="93" t="s">
        <v>830</v>
      </c>
      <c r="B497">
        <f ca="1">IF(ISTEXT(INDIRECT($A$497)),INDIRECT($A$497),"")</f>
      </c>
      <c r="C497">
        <f ca="1">IF(ISNUMBER(INDIRECT($A$497)),ROUND(INDIRECT($A$497),2),0)</f>
        <v>0</v>
      </c>
      <c r="D497" t="b">
        <f ca="1">ISBLANK(INDIRECT($A$497))</f>
        <v>1</v>
      </c>
    </row>
    <row r="498" spans="1:4" ht="10.5">
      <c r="A498" s="93" t="s">
        <v>831</v>
      </c>
      <c r="B498">
        <f ca="1">IF(ISTEXT(INDIRECT($A$498)),INDIRECT($A$498),"")</f>
      </c>
      <c r="C498">
        <f ca="1">IF(ISNUMBER(INDIRECT($A$498)),ROUND(INDIRECT($A$498),2),0)</f>
        <v>0</v>
      </c>
      <c r="D498" t="b">
        <f ca="1">ISBLANK(INDIRECT($A$498))</f>
        <v>1</v>
      </c>
    </row>
    <row r="499" spans="1:4" ht="10.5">
      <c r="A499" s="93" t="s">
        <v>832</v>
      </c>
      <c r="B499">
        <f ca="1">IF(ISTEXT(INDIRECT($A$499)),INDIRECT($A$499),"")</f>
      </c>
      <c r="C499">
        <f ca="1">IF(ISNUMBER(INDIRECT($A$499)),ROUND(INDIRECT($A$499),2),0)</f>
        <v>0</v>
      </c>
      <c r="D499" t="b">
        <f ca="1">ISBLANK(INDIRECT($A$499))</f>
        <v>1</v>
      </c>
    </row>
    <row r="500" spans="1:4" ht="10.5">
      <c r="A500" s="93" t="s">
        <v>833</v>
      </c>
      <c r="B500" t="str">
        <f ca="1">IF(ISTEXT(INDIRECT($A$500)),INDIRECT($A$500),"")</f>
        <v>2. 7. 3</v>
      </c>
      <c r="C500">
        <f ca="1">IF(ISNUMBER(INDIRECT($A$500)),INDIRECT($A$500),0)</f>
        <v>0</v>
      </c>
      <c r="D500" t="b">
        <f ca="1">ISBLANK(INDIRECT($A$500))</f>
        <v>0</v>
      </c>
    </row>
    <row r="501" spans="1:4" ht="10.5">
      <c r="A501" s="93" t="s">
        <v>834</v>
      </c>
      <c r="B501" t="str">
        <f ca="1">IF(ISTEXT(INDIRECT($A$501)),INDIRECT($A$501),"")</f>
        <v>Darbdavių socialinė parama</v>
      </c>
      <c r="C501">
        <f ca="1">IF(ISNUMBER(INDIRECT($A$501)),INDIRECT($A$501),0)</f>
        <v>0</v>
      </c>
      <c r="D501" t="b">
        <f ca="1">ISBLANK(INDIRECT($A$501))</f>
        <v>0</v>
      </c>
    </row>
    <row r="502" spans="1:4" ht="10.5">
      <c r="A502" s="93" t="s">
        <v>835</v>
      </c>
      <c r="B502">
        <f ca="1">IF(ISTEXT(INDIRECT($A$502)),INDIRECT($A$502),"")</f>
      </c>
      <c r="C502">
        <f ca="1">IF(ISNUMBER(INDIRECT($A$502)),INDIRECT($A$502),0)</f>
        <v>81</v>
      </c>
      <c r="D502" t="b">
        <f ca="1">ISBLANK(INDIRECT($A$502))</f>
        <v>0</v>
      </c>
    </row>
    <row r="503" spans="1:4" ht="10.5">
      <c r="A503" s="93" t="s">
        <v>836</v>
      </c>
      <c r="B503">
        <f ca="1">IF(ISTEXT(INDIRECT($A$503)),INDIRECT($A$503),"")</f>
      </c>
      <c r="C503">
        <f ca="1">IF(ISNUMBER(INDIRECT($A$503)),ROUND(INDIRECT($A$503),2),0)</f>
        <v>0</v>
      </c>
      <c r="D503" t="b">
        <f ca="1">ISBLANK(INDIRECT($A$503))</f>
        <v>0</v>
      </c>
    </row>
    <row r="504" spans="1:4" ht="10.5">
      <c r="A504" s="93" t="s">
        <v>837</v>
      </c>
      <c r="B504">
        <f ca="1">IF(ISTEXT(INDIRECT($A$504)),INDIRECT($A$504),"")</f>
      </c>
      <c r="C504">
        <f ca="1">IF(ISNUMBER(INDIRECT($A$504)),ROUND(INDIRECT($A$504),2),0)</f>
        <v>0</v>
      </c>
      <c r="D504" t="b">
        <f ca="1">ISBLANK(INDIRECT($A$504))</f>
        <v>0</v>
      </c>
    </row>
    <row r="505" spans="1:4" ht="10.5">
      <c r="A505" s="93" t="s">
        <v>838</v>
      </c>
      <c r="B505">
        <f ca="1">IF(ISTEXT(INDIRECT($A$505)),INDIRECT($A$505),"")</f>
      </c>
      <c r="C505">
        <f ca="1">IF(ISNUMBER(INDIRECT($A$505)),ROUND(INDIRECT($A$505),2),0)</f>
        <v>0</v>
      </c>
      <c r="D505" t="b">
        <f ca="1">ISBLANK(INDIRECT($A$505))</f>
        <v>0</v>
      </c>
    </row>
    <row r="506" spans="1:4" ht="10.5">
      <c r="A506" s="93" t="s">
        <v>839</v>
      </c>
      <c r="B506" t="str">
        <f ca="1">IF(ISTEXT(INDIRECT($A$506)),INDIRECT($A$506),"")</f>
        <v>2. 7. 3. 1. 1. 1</v>
      </c>
      <c r="C506">
        <f ca="1">IF(ISNUMBER(INDIRECT($A$506)),INDIRECT($A$506),0)</f>
        <v>0</v>
      </c>
      <c r="D506" t="b">
        <f ca="1">ISBLANK(INDIRECT($A$506))</f>
        <v>0</v>
      </c>
    </row>
    <row r="507" spans="1:4" ht="10.5">
      <c r="A507" s="93" t="s">
        <v>840</v>
      </c>
      <c r="B507" t="str">
        <f ca="1">IF(ISTEXT(INDIRECT($A$507)),INDIRECT($A$507),"")</f>
        <v>Darbdavių socialinė parama  pinigais</v>
      </c>
      <c r="C507">
        <f ca="1">IF(ISNUMBER(INDIRECT($A$507)),INDIRECT($A$507),0)</f>
        <v>0</v>
      </c>
      <c r="D507" t="b">
        <f ca="1">ISBLANK(INDIRECT($A$507))</f>
        <v>0</v>
      </c>
    </row>
    <row r="508" spans="1:4" ht="10.5">
      <c r="A508" s="93" t="s">
        <v>841</v>
      </c>
      <c r="B508">
        <f ca="1">IF(ISTEXT(INDIRECT($A$508)),INDIRECT($A$508),"")</f>
      </c>
      <c r="C508">
        <f ca="1">IF(ISNUMBER(INDIRECT($A$508)),INDIRECT($A$508),0)</f>
        <v>82</v>
      </c>
      <c r="D508" t="b">
        <f ca="1">ISBLANK(INDIRECT($A$508))</f>
        <v>0</v>
      </c>
    </row>
    <row r="509" spans="1:4" ht="10.5">
      <c r="A509" s="93" t="s">
        <v>842</v>
      </c>
      <c r="B509">
        <f ca="1">IF(ISTEXT(INDIRECT($A$509)),INDIRECT($A$509),"")</f>
      </c>
      <c r="C509">
        <f ca="1">IF(ISNUMBER(INDIRECT($A$509)),ROUND(INDIRECT($A$509),2),0)</f>
        <v>0</v>
      </c>
      <c r="D509" t="b">
        <f ca="1">ISBLANK(INDIRECT($A$509))</f>
        <v>1</v>
      </c>
    </row>
    <row r="510" spans="1:4" ht="10.5">
      <c r="A510" s="93" t="s">
        <v>843</v>
      </c>
      <c r="B510">
        <f ca="1">IF(ISTEXT(INDIRECT($A$510)),INDIRECT($A$510),"")</f>
      </c>
      <c r="C510">
        <f ca="1">IF(ISNUMBER(INDIRECT($A$510)),ROUND(INDIRECT($A$510),2),0)</f>
        <v>0</v>
      </c>
      <c r="D510" t="b">
        <f ca="1">ISBLANK(INDIRECT($A$510))</f>
        <v>1</v>
      </c>
    </row>
    <row r="511" spans="1:4" ht="10.5">
      <c r="A511" s="93" t="s">
        <v>844</v>
      </c>
      <c r="B511">
        <f ca="1">IF(ISTEXT(INDIRECT($A$511)),INDIRECT($A$511),"")</f>
      </c>
      <c r="C511">
        <f ca="1">IF(ISNUMBER(INDIRECT($A$511)),ROUND(INDIRECT($A$511),2),0)</f>
        <v>0</v>
      </c>
      <c r="D511" t="b">
        <f ca="1">ISBLANK(INDIRECT($A$511))</f>
        <v>1</v>
      </c>
    </row>
    <row r="512" spans="1:4" ht="10.5">
      <c r="A512" s="93" t="s">
        <v>845</v>
      </c>
      <c r="B512" t="str">
        <f ca="1">IF(ISTEXT(INDIRECT($A$512)),INDIRECT($A$512),"")</f>
        <v>2. 7. 3. 1. 1. 2</v>
      </c>
      <c r="C512">
        <f ca="1">IF(ISNUMBER(INDIRECT($A$512)),INDIRECT($A$512),0)</f>
        <v>0</v>
      </c>
      <c r="D512" t="b">
        <f ca="1">ISBLANK(INDIRECT($A$512))</f>
        <v>0</v>
      </c>
    </row>
    <row r="513" spans="1:4" ht="10.5">
      <c r="A513" s="93" t="s">
        <v>846</v>
      </c>
      <c r="B513" t="str">
        <f ca="1">IF(ISTEXT(INDIRECT($A$513)),INDIRECT($A$513),"")</f>
        <v>Darbdavių socialinė parama natūra</v>
      </c>
      <c r="C513">
        <f ca="1">IF(ISNUMBER(INDIRECT($A$513)),INDIRECT($A$513),0)</f>
        <v>0</v>
      </c>
      <c r="D513" t="b">
        <f ca="1">ISBLANK(INDIRECT($A$513))</f>
        <v>0</v>
      </c>
    </row>
    <row r="514" spans="1:4" ht="10.5">
      <c r="A514" s="93" t="s">
        <v>847</v>
      </c>
      <c r="B514">
        <f ca="1">IF(ISTEXT(INDIRECT($A$514)),INDIRECT($A$514),"")</f>
      </c>
      <c r="C514">
        <f ca="1">IF(ISNUMBER(INDIRECT($A$514)),INDIRECT($A$514),0)</f>
        <v>83</v>
      </c>
      <c r="D514" t="b">
        <f ca="1">ISBLANK(INDIRECT($A$514))</f>
        <v>0</v>
      </c>
    </row>
    <row r="515" spans="1:4" ht="10.5">
      <c r="A515" s="93" t="s">
        <v>848</v>
      </c>
      <c r="B515">
        <f ca="1">IF(ISTEXT(INDIRECT($A$515)),INDIRECT($A$515),"")</f>
      </c>
      <c r="C515">
        <f ca="1">IF(ISNUMBER(INDIRECT($A$515)),ROUND(INDIRECT($A$515),2),0)</f>
        <v>0</v>
      </c>
      <c r="D515" t="b">
        <f ca="1">ISBLANK(INDIRECT($A$515))</f>
        <v>1</v>
      </c>
    </row>
    <row r="516" spans="1:4" ht="10.5">
      <c r="A516" s="93" t="s">
        <v>849</v>
      </c>
      <c r="B516">
        <f ca="1">IF(ISTEXT(INDIRECT($A$516)),INDIRECT($A$516),"")</f>
      </c>
      <c r="C516">
        <f ca="1">IF(ISNUMBER(INDIRECT($A$516)),ROUND(INDIRECT($A$516),2),0)</f>
        <v>0</v>
      </c>
      <c r="D516" t="b">
        <f ca="1">ISBLANK(INDIRECT($A$516))</f>
        <v>1</v>
      </c>
    </row>
    <row r="517" spans="1:4" ht="10.5">
      <c r="A517" s="93" t="s">
        <v>850</v>
      </c>
      <c r="B517">
        <f ca="1">IF(ISTEXT(INDIRECT($A$517)),INDIRECT($A$517),"")</f>
      </c>
      <c r="C517">
        <f ca="1">IF(ISNUMBER(INDIRECT($A$517)),ROUND(INDIRECT($A$517),2),0)</f>
        <v>0</v>
      </c>
      <c r="D517" t="b">
        <f ca="1">ISBLANK(INDIRECT($A$517))</f>
        <v>1</v>
      </c>
    </row>
    <row r="518" spans="1:4" ht="10.5">
      <c r="A518" s="93" t="s">
        <v>851</v>
      </c>
      <c r="B518" t="str">
        <f ca="1">IF(ISTEXT(INDIRECT($A$518)),INDIRECT($A$518),"")</f>
        <v>2. 8</v>
      </c>
      <c r="C518">
        <f ca="1">IF(ISNUMBER(INDIRECT($A$518)),INDIRECT($A$518),0)</f>
        <v>0</v>
      </c>
      <c r="D518" t="b">
        <f ca="1">ISBLANK(INDIRECT($A$518))</f>
        <v>0</v>
      </c>
    </row>
    <row r="519" spans="1:4" ht="10.5">
      <c r="A519" s="93" t="s">
        <v>852</v>
      </c>
      <c r="B519" t="str">
        <f ca="1">IF(ISTEXT(INDIRECT($A$519)),INDIRECT($A$519),"")</f>
        <v>Kitos išlaidos</v>
      </c>
      <c r="C519">
        <f ca="1">IF(ISNUMBER(INDIRECT($A$519)),INDIRECT($A$519),0)</f>
        <v>0</v>
      </c>
      <c r="D519" t="b">
        <f ca="1">ISBLANK(INDIRECT($A$519))</f>
        <v>0</v>
      </c>
    </row>
    <row r="520" spans="1:4" ht="10.5">
      <c r="A520" s="93" t="s">
        <v>853</v>
      </c>
      <c r="B520">
        <f ca="1">IF(ISTEXT(INDIRECT($A$520)),INDIRECT($A$520),"")</f>
      </c>
      <c r="C520">
        <f ca="1">IF(ISNUMBER(INDIRECT($A$520)),INDIRECT($A$520),0)</f>
        <v>84</v>
      </c>
      <c r="D520" t="b">
        <f ca="1">ISBLANK(INDIRECT($A$520))</f>
        <v>0</v>
      </c>
    </row>
    <row r="521" spans="1:4" ht="10.5">
      <c r="A521" s="93" t="s">
        <v>854</v>
      </c>
      <c r="B521">
        <f ca="1">IF(ISTEXT(INDIRECT($A$521)),INDIRECT($A$521),"")</f>
      </c>
      <c r="C521">
        <f ca="1">IF(ISNUMBER(INDIRECT($A$521)),ROUND(INDIRECT($A$521),2),0)</f>
        <v>0</v>
      </c>
      <c r="D521" t="b">
        <f ca="1">ISBLANK(INDIRECT($A$521))</f>
        <v>0</v>
      </c>
    </row>
    <row r="522" spans="1:4" ht="10.5">
      <c r="A522" s="93" t="s">
        <v>855</v>
      </c>
      <c r="B522">
        <f ca="1">IF(ISTEXT(INDIRECT($A$522)),INDIRECT($A$522),"")</f>
      </c>
      <c r="C522">
        <f ca="1">IF(ISNUMBER(INDIRECT($A$522)),ROUND(INDIRECT($A$522),2),0)</f>
        <v>0</v>
      </c>
      <c r="D522" t="b">
        <f ca="1">ISBLANK(INDIRECT($A$522))</f>
        <v>0</v>
      </c>
    </row>
    <row r="523" spans="1:4" ht="10.5">
      <c r="A523" s="93" t="s">
        <v>856</v>
      </c>
      <c r="B523">
        <f ca="1">IF(ISTEXT(INDIRECT($A$523)),INDIRECT($A$523),"")</f>
      </c>
      <c r="C523">
        <f ca="1">IF(ISNUMBER(INDIRECT($A$523)),ROUND(INDIRECT($A$523),2),0)</f>
        <v>0</v>
      </c>
      <c r="D523" t="b">
        <f ca="1">ISBLANK(INDIRECT($A$523))</f>
        <v>0</v>
      </c>
    </row>
    <row r="524" spans="1:4" ht="10.5">
      <c r="A524" s="93" t="s">
        <v>857</v>
      </c>
      <c r="B524" t="str">
        <f ca="1">IF(ISTEXT(INDIRECT($A$524)),INDIRECT($A$524),"")</f>
        <v>2. 8. 1. 1</v>
      </c>
      <c r="C524">
        <f ca="1">IF(ISNUMBER(INDIRECT($A$524)),INDIRECT($A$524),0)</f>
        <v>0</v>
      </c>
      <c r="D524" t="b">
        <f ca="1">ISBLANK(INDIRECT($A$524))</f>
        <v>0</v>
      </c>
    </row>
    <row r="525" spans="1:4" ht="10.5">
      <c r="A525" s="93" t="s">
        <v>858</v>
      </c>
      <c r="B525" t="str">
        <f ca="1">IF(ISTEXT(INDIRECT($A$525)),INDIRECT($A$525),"")</f>
        <v>Einamiesiems tikslams</v>
      </c>
      <c r="C525">
        <f ca="1">IF(ISNUMBER(INDIRECT($A$525)),INDIRECT($A$525),0)</f>
        <v>0</v>
      </c>
      <c r="D525" t="b">
        <f ca="1">ISBLANK(INDIRECT($A$525))</f>
        <v>0</v>
      </c>
    </row>
    <row r="526" spans="1:4" ht="10.5">
      <c r="A526" s="93" t="s">
        <v>859</v>
      </c>
      <c r="B526">
        <f ca="1">IF(ISTEXT(INDIRECT($A$526)),INDIRECT($A$526),"")</f>
      </c>
      <c r="C526">
        <f ca="1">IF(ISNUMBER(INDIRECT($A$526)),INDIRECT($A$526),0)</f>
        <v>85</v>
      </c>
      <c r="D526" t="b">
        <f ca="1">ISBLANK(INDIRECT($A$526))</f>
        <v>0</v>
      </c>
    </row>
    <row r="527" spans="1:4" ht="10.5">
      <c r="A527" s="93" t="s">
        <v>860</v>
      </c>
      <c r="B527">
        <f ca="1">IF(ISTEXT(INDIRECT($A$527)),INDIRECT($A$527),"")</f>
      </c>
      <c r="C527">
        <f ca="1">IF(ISNUMBER(INDIRECT($A$527)),ROUND(INDIRECT($A$527),2),0)</f>
        <v>0</v>
      </c>
      <c r="D527" t="b">
        <f ca="1">ISBLANK(INDIRECT($A$527))</f>
        <v>0</v>
      </c>
    </row>
    <row r="528" spans="1:4" ht="10.5">
      <c r="A528" s="93" t="s">
        <v>861</v>
      </c>
      <c r="B528">
        <f ca="1">IF(ISTEXT(INDIRECT($A$528)),INDIRECT($A$528),"")</f>
      </c>
      <c r="C528">
        <f ca="1">IF(ISNUMBER(INDIRECT($A$528)),ROUND(INDIRECT($A$528),2),0)</f>
        <v>0</v>
      </c>
      <c r="D528" t="b">
        <f ca="1">ISBLANK(INDIRECT($A$528))</f>
        <v>0</v>
      </c>
    </row>
    <row r="529" spans="1:4" ht="10.5">
      <c r="A529" s="93" t="s">
        <v>862</v>
      </c>
      <c r="B529">
        <f ca="1">IF(ISTEXT(INDIRECT($A$529)),INDIRECT($A$529),"")</f>
      </c>
      <c r="C529">
        <f ca="1">IF(ISNUMBER(INDIRECT($A$529)),ROUND(INDIRECT($A$529),2),0)</f>
        <v>0</v>
      </c>
      <c r="D529" t="b">
        <f ca="1">ISBLANK(INDIRECT($A$529))</f>
        <v>0</v>
      </c>
    </row>
    <row r="530" spans="1:4" ht="10.5">
      <c r="A530" s="93" t="s">
        <v>863</v>
      </c>
      <c r="B530" t="str">
        <f ca="1">IF(ISTEXT(INDIRECT($A$530)),INDIRECT($A$530),"")</f>
        <v>2. 8. 1. 1. 1</v>
      </c>
      <c r="C530">
        <f ca="1">IF(ISNUMBER(INDIRECT($A$530)),INDIRECT($A$530),0)</f>
        <v>0</v>
      </c>
      <c r="D530" t="b">
        <f ca="1">ISBLANK(INDIRECT($A$530))</f>
        <v>0</v>
      </c>
    </row>
    <row r="531" spans="1:4" ht="10.5">
      <c r="A531" s="93" t="s">
        <v>864</v>
      </c>
      <c r="B531" t="str">
        <f ca="1">IF(ISTEXT(INDIRECT($A$531)),INDIRECT($A$531),"")</f>
        <v>Einamiesiems tikslams</v>
      </c>
      <c r="C531">
        <f ca="1">IF(ISNUMBER(INDIRECT($A$531)),INDIRECT($A$531),0)</f>
        <v>0</v>
      </c>
      <c r="D531" t="b">
        <f ca="1">ISBLANK(INDIRECT($A$531))</f>
        <v>0</v>
      </c>
    </row>
    <row r="532" spans="1:4" ht="10.5">
      <c r="A532" s="93" t="s">
        <v>865</v>
      </c>
      <c r="B532">
        <f ca="1">IF(ISTEXT(INDIRECT($A$532)),INDIRECT($A$532),"")</f>
      </c>
      <c r="C532">
        <f ca="1">IF(ISNUMBER(INDIRECT($A$532)),INDIRECT($A$532),0)</f>
        <v>86</v>
      </c>
      <c r="D532" t="b">
        <f ca="1">ISBLANK(INDIRECT($A$532))</f>
        <v>0</v>
      </c>
    </row>
    <row r="533" spans="1:4" ht="10.5">
      <c r="A533" s="93" t="s">
        <v>866</v>
      </c>
      <c r="B533">
        <f ca="1">IF(ISTEXT(INDIRECT($A$533)),INDIRECT($A$533),"")</f>
      </c>
      <c r="C533">
        <f ca="1">IF(ISNUMBER(INDIRECT($A$533)),ROUND(INDIRECT($A$533),2),0)</f>
        <v>0</v>
      </c>
      <c r="D533" t="b">
        <f ca="1">ISBLANK(INDIRECT($A$533))</f>
        <v>0</v>
      </c>
    </row>
    <row r="534" spans="1:4" ht="10.5">
      <c r="A534" s="93" t="s">
        <v>867</v>
      </c>
      <c r="B534">
        <f ca="1">IF(ISTEXT(INDIRECT($A$534)),INDIRECT($A$534),"")</f>
      </c>
      <c r="C534">
        <f ca="1">IF(ISNUMBER(INDIRECT($A$534)),ROUND(INDIRECT($A$534),2),0)</f>
        <v>0</v>
      </c>
      <c r="D534" t="b">
        <f ca="1">ISBLANK(INDIRECT($A$534))</f>
        <v>0</v>
      </c>
    </row>
    <row r="535" spans="1:4" ht="10.5">
      <c r="A535" s="93" t="s">
        <v>868</v>
      </c>
      <c r="B535">
        <f ca="1">IF(ISTEXT(INDIRECT($A$535)),INDIRECT($A$535),"")</f>
      </c>
      <c r="C535">
        <f ca="1">IF(ISNUMBER(INDIRECT($A$535)),ROUND(INDIRECT($A$535),2),0)</f>
        <v>0</v>
      </c>
      <c r="D535" t="b">
        <f ca="1">ISBLANK(INDIRECT($A$535))</f>
        <v>0</v>
      </c>
    </row>
    <row r="536" spans="1:4" ht="10.5">
      <c r="A536" s="93" t="s">
        <v>869</v>
      </c>
      <c r="B536" t="str">
        <f ca="1">IF(ISTEXT(INDIRECT($A$536)),INDIRECT($A$536),"")</f>
        <v>2. 8. 1. 1. 1. 1</v>
      </c>
      <c r="C536">
        <f ca="1">IF(ISNUMBER(INDIRECT($A$536)),INDIRECT($A$536),0)</f>
        <v>0</v>
      </c>
      <c r="D536" t="b">
        <f ca="1">ISBLANK(INDIRECT($A$536))</f>
        <v>0</v>
      </c>
    </row>
    <row r="537" spans="1:4" ht="10.5">
      <c r="A537" s="93" t="s">
        <v>870</v>
      </c>
      <c r="B537" t="str">
        <f ca="1">IF(ISTEXT(INDIRECT($A$537)),INDIRECT($A$537),"")</f>
        <v>Stipendijoms</v>
      </c>
      <c r="C537">
        <f ca="1">IF(ISNUMBER(INDIRECT($A$537)),INDIRECT($A$537),0)</f>
        <v>0</v>
      </c>
      <c r="D537" t="b">
        <f ca="1">ISBLANK(INDIRECT($A$537))</f>
        <v>0</v>
      </c>
    </row>
    <row r="538" spans="1:4" ht="10.5">
      <c r="A538" s="93" t="s">
        <v>871</v>
      </c>
      <c r="B538">
        <f ca="1">IF(ISTEXT(INDIRECT($A$538)),INDIRECT($A$538),"")</f>
      </c>
      <c r="C538">
        <f ca="1">IF(ISNUMBER(INDIRECT($A$538)),INDIRECT($A$538),0)</f>
        <v>87</v>
      </c>
      <c r="D538" t="b">
        <f ca="1">ISBLANK(INDIRECT($A$538))</f>
        <v>0</v>
      </c>
    </row>
    <row r="539" spans="1:4" ht="10.5">
      <c r="A539" s="93" t="s">
        <v>872</v>
      </c>
      <c r="B539">
        <f ca="1">IF(ISTEXT(INDIRECT($A$539)),INDIRECT($A$539),"")</f>
      </c>
      <c r="C539">
        <f ca="1">IF(ISNUMBER(INDIRECT($A$539)),ROUND(INDIRECT($A$539),2),0)</f>
        <v>0</v>
      </c>
      <c r="D539" t="b">
        <f ca="1">ISBLANK(INDIRECT($A$539))</f>
        <v>1</v>
      </c>
    </row>
    <row r="540" spans="1:4" ht="10.5">
      <c r="A540" s="93" t="s">
        <v>873</v>
      </c>
      <c r="B540">
        <f ca="1">IF(ISTEXT(INDIRECT($A$540)),INDIRECT($A$540),"")</f>
      </c>
      <c r="C540">
        <f ca="1">IF(ISNUMBER(INDIRECT($A$540)),ROUND(INDIRECT($A$540),2),0)</f>
        <v>0</v>
      </c>
      <c r="D540" t="b">
        <f ca="1">ISBLANK(INDIRECT($A$540))</f>
        <v>1</v>
      </c>
    </row>
    <row r="541" spans="1:4" ht="10.5">
      <c r="A541" s="93" t="s">
        <v>874</v>
      </c>
      <c r="B541">
        <f ca="1">IF(ISTEXT(INDIRECT($A$541)),INDIRECT($A$541),"")</f>
      </c>
      <c r="C541">
        <f ca="1">IF(ISNUMBER(INDIRECT($A$541)),ROUND(INDIRECT($A$541),2),0)</f>
        <v>0</v>
      </c>
      <c r="D541" t="b">
        <f ca="1">ISBLANK(INDIRECT($A$541))</f>
        <v>1</v>
      </c>
    </row>
    <row r="542" spans="1:4" ht="10.5">
      <c r="A542" s="93" t="s">
        <v>875</v>
      </c>
      <c r="B542" t="str">
        <f ca="1">IF(ISTEXT(INDIRECT($A$542)),INDIRECT($A$542),"")</f>
        <v>2. 8. 1. 1. 1. 2</v>
      </c>
      <c r="C542">
        <f ca="1">IF(ISNUMBER(INDIRECT($A$542)),INDIRECT($A$542),0)</f>
        <v>0</v>
      </c>
      <c r="D542" t="b">
        <f ca="1">ISBLANK(INDIRECT($A$542))</f>
        <v>0</v>
      </c>
    </row>
    <row r="543" spans="1:4" ht="10.5">
      <c r="A543" s="93" t="s">
        <v>876</v>
      </c>
      <c r="B543" t="str">
        <f ca="1">IF(ISTEXT(INDIRECT($A$543)),INDIRECT($A$543),"")</f>
        <v>Kitiems einamiesiems tikslams</v>
      </c>
      <c r="C543">
        <f ca="1">IF(ISNUMBER(INDIRECT($A$543)),INDIRECT($A$543),0)</f>
        <v>0</v>
      </c>
      <c r="D543" t="b">
        <f ca="1">ISBLANK(INDIRECT($A$543))</f>
        <v>0</v>
      </c>
    </row>
    <row r="544" spans="1:4" ht="10.5">
      <c r="A544" s="93" t="s">
        <v>877</v>
      </c>
      <c r="B544">
        <f ca="1">IF(ISTEXT(INDIRECT($A$544)),INDIRECT($A$544),"")</f>
      </c>
      <c r="C544">
        <f ca="1">IF(ISNUMBER(INDIRECT($A$544)),INDIRECT($A$544),0)</f>
        <v>88</v>
      </c>
      <c r="D544" t="b">
        <f ca="1">ISBLANK(INDIRECT($A$544))</f>
        <v>0</v>
      </c>
    </row>
    <row r="545" spans="1:4" ht="10.5">
      <c r="A545" s="93" t="s">
        <v>878</v>
      </c>
      <c r="B545">
        <f ca="1">IF(ISTEXT(INDIRECT($A$545)),INDIRECT($A$545),"")</f>
      </c>
      <c r="C545">
        <f ca="1">IF(ISNUMBER(INDIRECT($A$545)),ROUND(INDIRECT($A$545),2),0)</f>
        <v>0</v>
      </c>
      <c r="D545" t="b">
        <f ca="1">ISBLANK(INDIRECT($A$545))</f>
        <v>1</v>
      </c>
    </row>
    <row r="546" spans="1:4" ht="10.5">
      <c r="A546" s="93" t="s">
        <v>879</v>
      </c>
      <c r="B546">
        <f ca="1">IF(ISTEXT(INDIRECT($A$546)),INDIRECT($A$546),"")</f>
      </c>
      <c r="C546">
        <f ca="1">IF(ISNUMBER(INDIRECT($A$546)),ROUND(INDIRECT($A$546),2),0)</f>
        <v>0</v>
      </c>
      <c r="D546" t="b">
        <f ca="1">ISBLANK(INDIRECT($A$546))</f>
        <v>1</v>
      </c>
    </row>
    <row r="547" spans="1:4" ht="10.5">
      <c r="A547" s="93" t="s">
        <v>880</v>
      </c>
      <c r="B547">
        <f ca="1">IF(ISTEXT(INDIRECT($A$547)),INDIRECT($A$547),"")</f>
      </c>
      <c r="C547">
        <f ca="1">IF(ISNUMBER(INDIRECT($A$547)),ROUND(INDIRECT($A$547),2),0)</f>
        <v>0</v>
      </c>
      <c r="D547" t="b">
        <f ca="1">ISBLANK(INDIRECT($A$547))</f>
        <v>1</v>
      </c>
    </row>
    <row r="548" spans="1:4" ht="10.5">
      <c r="A548" s="93" t="s">
        <v>881</v>
      </c>
      <c r="B548" t="str">
        <f ca="1">IF(ISTEXT(INDIRECT($A$548)),INDIRECT($A$548),"")</f>
        <v>2. 8. 1. 2</v>
      </c>
      <c r="C548">
        <f ca="1">IF(ISNUMBER(INDIRECT($A$548)),INDIRECT($A$548),0)</f>
        <v>0</v>
      </c>
      <c r="D548" t="b">
        <f ca="1">ISBLANK(INDIRECT($A$548))</f>
        <v>0</v>
      </c>
    </row>
    <row r="549" spans="1:4" ht="10.5">
      <c r="A549" s="93" t="s">
        <v>882</v>
      </c>
      <c r="B549" t="str">
        <f ca="1">IF(ISTEXT(INDIRECT($A$549)),INDIRECT($A$549),"")</f>
        <v>Kapitalui formuoti</v>
      </c>
      <c r="C549">
        <f ca="1">IF(ISNUMBER(INDIRECT($A$549)),INDIRECT($A$549),0)</f>
        <v>0</v>
      </c>
      <c r="D549" t="b">
        <f ca="1">ISBLANK(INDIRECT($A$549))</f>
        <v>0</v>
      </c>
    </row>
    <row r="550" spans="1:4" ht="10.5">
      <c r="A550" s="93" t="s">
        <v>883</v>
      </c>
      <c r="B550">
        <f ca="1">IF(ISTEXT(INDIRECT($A$550)),INDIRECT($A$550),"")</f>
      </c>
      <c r="C550">
        <f ca="1">IF(ISNUMBER(INDIRECT($A$550)),INDIRECT($A$550),0)</f>
        <v>89</v>
      </c>
      <c r="D550" t="b">
        <f ca="1">ISBLANK(INDIRECT($A$550))</f>
        <v>0</v>
      </c>
    </row>
    <row r="551" spans="1:4" ht="10.5">
      <c r="A551" s="93" t="s">
        <v>884</v>
      </c>
      <c r="B551">
        <f ca="1">IF(ISTEXT(INDIRECT($A$551)),INDIRECT($A$551),"")</f>
      </c>
      <c r="C551">
        <f ca="1">IF(ISNUMBER(INDIRECT($A$551)),ROUND(INDIRECT($A$551),2),0)</f>
        <v>0</v>
      </c>
      <c r="D551" t="b">
        <f ca="1">ISBLANK(INDIRECT($A$551))</f>
        <v>0</v>
      </c>
    </row>
    <row r="552" spans="1:4" ht="10.5">
      <c r="A552" s="93" t="s">
        <v>885</v>
      </c>
      <c r="B552">
        <f ca="1">IF(ISTEXT(INDIRECT($A$552)),INDIRECT($A$552),"")</f>
      </c>
      <c r="C552">
        <f ca="1">IF(ISNUMBER(INDIRECT($A$552)),ROUND(INDIRECT($A$552),2),0)</f>
        <v>0</v>
      </c>
      <c r="D552" t="b">
        <f ca="1">ISBLANK(INDIRECT($A$552))</f>
        <v>0</v>
      </c>
    </row>
    <row r="553" spans="1:4" ht="10.5">
      <c r="A553" s="93" t="s">
        <v>886</v>
      </c>
      <c r="B553">
        <f ca="1">IF(ISTEXT(INDIRECT($A$553)),INDIRECT($A$553),"")</f>
      </c>
      <c r="C553">
        <f ca="1">IF(ISNUMBER(INDIRECT($A$553)),ROUND(INDIRECT($A$553),2),0)</f>
        <v>0</v>
      </c>
      <c r="D553" t="b">
        <f ca="1">ISBLANK(INDIRECT($A$553))</f>
        <v>0</v>
      </c>
    </row>
    <row r="554" spans="1:4" ht="10.5">
      <c r="A554" s="93" t="s">
        <v>887</v>
      </c>
      <c r="B554" t="str">
        <f ca="1">IF(ISTEXT(INDIRECT($A$554)),INDIRECT($A$554),"")</f>
        <v>2. 8. 1. 2. 1. 1</v>
      </c>
      <c r="C554">
        <f ca="1">IF(ISNUMBER(INDIRECT($A$554)),INDIRECT($A$554),0)</f>
        <v>0</v>
      </c>
      <c r="D554" t="b">
        <f ca="1">ISBLANK(INDIRECT($A$554))</f>
        <v>0</v>
      </c>
    </row>
    <row r="555" spans="1:4" ht="10.5">
      <c r="A555" s="93" t="s">
        <v>888</v>
      </c>
      <c r="B555" t="str">
        <f ca="1">IF(ISTEXT(INDIRECT($A$555)),INDIRECT($A$555),"")</f>
        <v>Pervedamos lėšos kapitalui formuoti</v>
      </c>
      <c r="C555">
        <f ca="1">IF(ISNUMBER(INDIRECT($A$555)),INDIRECT($A$555),0)</f>
        <v>0</v>
      </c>
      <c r="D555" t="b">
        <f ca="1">ISBLANK(INDIRECT($A$555))</f>
        <v>0</v>
      </c>
    </row>
    <row r="556" spans="1:4" ht="10.5">
      <c r="A556" s="93" t="s">
        <v>889</v>
      </c>
      <c r="B556">
        <f ca="1">IF(ISTEXT(INDIRECT($A$556)),INDIRECT($A$556),"")</f>
      </c>
      <c r="C556">
        <f ca="1">IF(ISNUMBER(INDIRECT($A$556)),INDIRECT($A$556),0)</f>
        <v>90</v>
      </c>
      <c r="D556" t="b">
        <f ca="1">ISBLANK(INDIRECT($A$556))</f>
        <v>0</v>
      </c>
    </row>
    <row r="557" spans="1:4" ht="10.5">
      <c r="A557" s="93" t="s">
        <v>890</v>
      </c>
      <c r="B557">
        <f ca="1">IF(ISTEXT(INDIRECT($A$557)),INDIRECT($A$557),"")</f>
      </c>
      <c r="C557">
        <f ca="1">IF(ISNUMBER(INDIRECT($A$557)),ROUND(INDIRECT($A$557),2),0)</f>
        <v>0</v>
      </c>
      <c r="D557" t="b">
        <f ca="1">ISBLANK(INDIRECT($A$557))</f>
        <v>1</v>
      </c>
    </row>
    <row r="558" spans="1:4" ht="10.5">
      <c r="A558" s="93" t="s">
        <v>891</v>
      </c>
      <c r="B558">
        <f ca="1">IF(ISTEXT(INDIRECT($A$558)),INDIRECT($A$558),"")</f>
      </c>
      <c r="C558">
        <f ca="1">IF(ISNUMBER(INDIRECT($A$558)),ROUND(INDIRECT($A$558),2),0)</f>
        <v>0</v>
      </c>
      <c r="D558" t="b">
        <f ca="1">ISBLANK(INDIRECT($A$558))</f>
        <v>1</v>
      </c>
    </row>
    <row r="559" spans="1:4" ht="10.5">
      <c r="A559" s="93" t="s">
        <v>892</v>
      </c>
      <c r="B559">
        <f ca="1">IF(ISTEXT(INDIRECT($A$559)),INDIRECT($A$559),"")</f>
      </c>
      <c r="C559">
        <f ca="1">IF(ISNUMBER(INDIRECT($A$559)),ROUND(INDIRECT($A$559),2),0)</f>
        <v>0</v>
      </c>
      <c r="D559" t="b">
        <f ca="1">ISBLANK(INDIRECT($A$559))</f>
        <v>1</v>
      </c>
    </row>
    <row r="560" spans="1:4" ht="10.5">
      <c r="A560" s="93" t="s">
        <v>893</v>
      </c>
      <c r="B560" t="str">
        <f ca="1">IF(ISTEXT(INDIRECT($A$560)),INDIRECT($A$560),"")</f>
        <v>2. 9</v>
      </c>
      <c r="C560">
        <f ca="1">IF(ISNUMBER(INDIRECT($A$560)),INDIRECT($A$560),0)</f>
        <v>0</v>
      </c>
      <c r="D560" t="b">
        <f ca="1">ISBLANK(INDIRECT($A$560))</f>
        <v>0</v>
      </c>
    </row>
    <row r="561" spans="1:4" ht="10.5">
      <c r="A561" s="93" t="s">
        <v>894</v>
      </c>
      <c r="B561" t="str">
        <f ca="1">IF(ISTEXT(INDIRECT($A$561)),INDIRECT($A$561),"")</f>
        <v>Pervedama Europos Sąjungos, kita tarptautinė finansinė parama ir bendrojo finansavimo lėšos</v>
      </c>
      <c r="C561">
        <f ca="1">IF(ISNUMBER(INDIRECT($A$561)),INDIRECT($A$561),0)</f>
        <v>0</v>
      </c>
      <c r="D561" t="b">
        <f ca="1">ISBLANK(INDIRECT($A$561))</f>
        <v>0</v>
      </c>
    </row>
    <row r="562" spans="1:4" ht="10.5">
      <c r="A562" s="93" t="s">
        <v>895</v>
      </c>
      <c r="B562">
        <f ca="1">IF(ISTEXT(INDIRECT($A$562)),INDIRECT($A$562),"")</f>
      </c>
      <c r="C562">
        <f ca="1">IF(ISNUMBER(INDIRECT($A$562)),INDIRECT($A$562),0)</f>
        <v>91</v>
      </c>
      <c r="D562" t="b">
        <f ca="1">ISBLANK(INDIRECT($A$562))</f>
        <v>0</v>
      </c>
    </row>
    <row r="563" spans="1:4" ht="10.5">
      <c r="A563" s="93" t="s">
        <v>896</v>
      </c>
      <c r="B563">
        <f ca="1">IF(ISTEXT(INDIRECT($A$563)),INDIRECT($A$563),"")</f>
      </c>
      <c r="C563">
        <f ca="1">IF(ISNUMBER(INDIRECT($A$563)),ROUND(INDIRECT($A$563),2),0)</f>
        <v>0</v>
      </c>
      <c r="D563" t="b">
        <f ca="1">ISBLANK(INDIRECT($A$563))</f>
        <v>0</v>
      </c>
    </row>
    <row r="564" spans="1:4" ht="10.5">
      <c r="A564" s="93" t="s">
        <v>897</v>
      </c>
      <c r="B564">
        <f ca="1">IF(ISTEXT(INDIRECT($A$564)),INDIRECT($A$564),"")</f>
      </c>
      <c r="C564">
        <f ca="1">IF(ISNUMBER(INDIRECT($A$564)),ROUND(INDIRECT($A$564),2),0)</f>
        <v>0</v>
      </c>
      <c r="D564" t="b">
        <f ca="1">ISBLANK(INDIRECT($A$564))</f>
        <v>0</v>
      </c>
    </row>
    <row r="565" spans="1:4" ht="10.5">
      <c r="A565" s="93" t="s">
        <v>898</v>
      </c>
      <c r="B565">
        <f ca="1">IF(ISTEXT(INDIRECT($A$565)),INDIRECT($A$565),"")</f>
      </c>
      <c r="C565">
        <f ca="1">IF(ISNUMBER(INDIRECT($A$565)),ROUND(INDIRECT($A$565),2),0)</f>
        <v>0</v>
      </c>
      <c r="D565" t="b">
        <f ca="1">ISBLANK(INDIRECT($A$565))</f>
        <v>0</v>
      </c>
    </row>
    <row r="566" spans="1:4" ht="10.5">
      <c r="A566" s="93" t="s">
        <v>899</v>
      </c>
      <c r="B566" t="str">
        <f ca="1">IF(ISTEXT(INDIRECT($A$566)),INDIRECT($A$566),"")</f>
        <v>2. 9. 1</v>
      </c>
      <c r="C566">
        <f ca="1">IF(ISNUMBER(INDIRECT($A$566)),INDIRECT($A$566),0)</f>
        <v>0</v>
      </c>
      <c r="D566" t="b">
        <f ca="1">ISBLANK(INDIRECT($A$566))</f>
        <v>0</v>
      </c>
    </row>
    <row r="567" spans="1:4" ht="10.5">
      <c r="A567" s="93" t="s">
        <v>900</v>
      </c>
      <c r="B567" t="str">
        <f ca="1">IF(ISTEXT(INDIRECT($A$567)),INDIRECT($A$567),"")</f>
        <v>Subsidijos iš Europos Sąjungos ir kitos tarptautinės finansinės paramos (ne valdžios sektoriui)</v>
      </c>
      <c r="C567">
        <f ca="1">IF(ISNUMBER(INDIRECT($A$567)),INDIRECT($A$567),0)</f>
        <v>0</v>
      </c>
      <c r="D567" t="b">
        <f ca="1">ISBLANK(INDIRECT($A$567))</f>
        <v>0</v>
      </c>
    </row>
    <row r="568" spans="1:4" ht="10.5">
      <c r="A568" s="93" t="s">
        <v>901</v>
      </c>
      <c r="B568">
        <f ca="1">IF(ISTEXT(INDIRECT($A$568)),INDIRECT($A$568),"")</f>
      </c>
      <c r="C568">
        <f ca="1">IF(ISNUMBER(INDIRECT($A$568)),INDIRECT($A$568),0)</f>
        <v>92</v>
      </c>
      <c r="D568" t="b">
        <f ca="1">ISBLANK(INDIRECT($A$568))</f>
        <v>0</v>
      </c>
    </row>
    <row r="569" spans="1:4" ht="10.5">
      <c r="A569" s="93" t="s">
        <v>902</v>
      </c>
      <c r="B569">
        <f ca="1">IF(ISTEXT(INDIRECT($A$569)),INDIRECT($A$569),"")</f>
      </c>
      <c r="C569">
        <f ca="1">IF(ISNUMBER(INDIRECT($A$569)),ROUND(INDIRECT($A$569),2),0)</f>
        <v>0</v>
      </c>
      <c r="D569" t="b">
        <f ca="1">ISBLANK(INDIRECT($A$569))</f>
        <v>0</v>
      </c>
    </row>
    <row r="570" spans="1:4" ht="10.5">
      <c r="A570" s="93" t="s">
        <v>903</v>
      </c>
      <c r="B570">
        <f ca="1">IF(ISTEXT(INDIRECT($A$570)),INDIRECT($A$570),"")</f>
      </c>
      <c r="C570">
        <f ca="1">IF(ISNUMBER(INDIRECT($A$570)),ROUND(INDIRECT($A$570),2),0)</f>
        <v>0</v>
      </c>
      <c r="D570" t="b">
        <f ca="1">ISBLANK(INDIRECT($A$570))</f>
        <v>0</v>
      </c>
    </row>
    <row r="571" spans="1:4" ht="10.5">
      <c r="A571" s="93" t="s">
        <v>904</v>
      </c>
      <c r="B571">
        <f ca="1">IF(ISTEXT(INDIRECT($A$571)),INDIRECT($A$571),"")</f>
      </c>
      <c r="C571">
        <f ca="1">IF(ISNUMBER(INDIRECT($A$571)),ROUND(INDIRECT($A$571),2),0)</f>
        <v>0</v>
      </c>
      <c r="D571" t="b">
        <f ca="1">ISBLANK(INDIRECT($A$571))</f>
        <v>0</v>
      </c>
    </row>
    <row r="572" spans="1:4" ht="10.5">
      <c r="A572" s="93" t="s">
        <v>905</v>
      </c>
      <c r="B572" t="str">
        <f ca="1">IF(ISTEXT(INDIRECT($A$572)),INDIRECT($A$572),"")</f>
        <v>2. 9. 1. 1. 1. 1</v>
      </c>
      <c r="C572">
        <f ca="1">IF(ISNUMBER(INDIRECT($A$572)),INDIRECT($A$572),0)</f>
        <v>0</v>
      </c>
      <c r="D572" t="b">
        <f ca="1">ISBLANK(INDIRECT($A$572))</f>
        <v>0</v>
      </c>
    </row>
    <row r="573" spans="1:4" ht="10.5">
      <c r="A573" s="93" t="s">
        <v>906</v>
      </c>
      <c r="B573" t="str">
        <f ca="1">IF(ISTEXT(INDIRECT($A$573)),INDIRECT($A$573),"")</f>
        <v>Subsidijos</v>
      </c>
      <c r="C573">
        <f ca="1">IF(ISNUMBER(INDIRECT($A$573)),INDIRECT($A$573),0)</f>
        <v>0</v>
      </c>
      <c r="D573" t="b">
        <f ca="1">ISBLANK(INDIRECT($A$573))</f>
        <v>0</v>
      </c>
    </row>
    <row r="574" spans="1:4" ht="10.5">
      <c r="A574" s="93" t="s">
        <v>907</v>
      </c>
      <c r="B574">
        <f ca="1">IF(ISTEXT(INDIRECT($A$574)),INDIRECT($A$574),"")</f>
      </c>
      <c r="C574">
        <f ca="1">IF(ISNUMBER(INDIRECT($A$574)),INDIRECT($A$574),0)</f>
        <v>93</v>
      </c>
      <c r="D574" t="b">
        <f ca="1">ISBLANK(INDIRECT($A$574))</f>
        <v>0</v>
      </c>
    </row>
    <row r="575" spans="1:4" ht="10.5">
      <c r="A575" s="93" t="s">
        <v>908</v>
      </c>
      <c r="B575">
        <f ca="1">IF(ISTEXT(INDIRECT($A$575)),INDIRECT($A$575),"")</f>
      </c>
      <c r="C575">
        <f ca="1">IF(ISNUMBER(INDIRECT($A$575)),ROUND(INDIRECT($A$575),2),0)</f>
        <v>0</v>
      </c>
      <c r="D575" t="b">
        <f ca="1">ISBLANK(INDIRECT($A$575))</f>
        <v>1</v>
      </c>
    </row>
    <row r="576" spans="1:4" ht="10.5">
      <c r="A576" s="93" t="s">
        <v>909</v>
      </c>
      <c r="B576">
        <f ca="1">IF(ISTEXT(INDIRECT($A$576)),INDIRECT($A$576),"")</f>
      </c>
      <c r="C576">
        <f ca="1">IF(ISNUMBER(INDIRECT($A$576)),ROUND(INDIRECT($A$576),2),0)</f>
        <v>0</v>
      </c>
      <c r="D576" t="b">
        <f ca="1">ISBLANK(INDIRECT($A$576))</f>
        <v>1</v>
      </c>
    </row>
    <row r="577" spans="1:4" ht="10.5">
      <c r="A577" s="93" t="s">
        <v>910</v>
      </c>
      <c r="B577">
        <f ca="1">IF(ISTEXT(INDIRECT($A$577)),INDIRECT($A$577),"")</f>
      </c>
      <c r="C577">
        <f ca="1">IF(ISNUMBER(INDIRECT($A$577)),ROUND(INDIRECT($A$577),2),0)</f>
        <v>0</v>
      </c>
      <c r="D577" t="b">
        <f ca="1">ISBLANK(INDIRECT($A$577))</f>
        <v>1</v>
      </c>
    </row>
    <row r="578" spans="1:4" ht="10.5">
      <c r="A578" s="93" t="s">
        <v>911</v>
      </c>
      <c r="B578" t="str">
        <f ca="1">IF(ISTEXT(INDIRECT($A$578)),INDIRECT($A$578),"")</f>
        <v>2. 9. 2</v>
      </c>
      <c r="C578">
        <f ca="1">IF(ISNUMBER(INDIRECT($A$578)),INDIRECT($A$578),0)</f>
        <v>0</v>
      </c>
      <c r="D578" t="b">
        <f ca="1">ISBLANK(INDIRECT($A$578))</f>
        <v>0</v>
      </c>
    </row>
    <row r="579" spans="1:4" ht="10.5">
      <c r="A579" s="93" t="s">
        <v>912</v>
      </c>
      <c r="B579" t="str">
        <f ca="1">IF(ISTEXT(INDIRECT($A$579)),INDIRECT($A$579),"")</f>
        <v>Pervedama Europos Sąjungos, kita tarptautinė finansinė parama ir bendrojo finansavimo lėšos</v>
      </c>
      <c r="C579">
        <f ca="1">IF(ISNUMBER(INDIRECT($A$579)),INDIRECT($A$579),0)</f>
        <v>0</v>
      </c>
      <c r="D579" t="b">
        <f ca="1">ISBLANK(INDIRECT($A$579))</f>
        <v>0</v>
      </c>
    </row>
    <row r="580" spans="1:4" ht="10.5">
      <c r="A580" s="93" t="s">
        <v>913</v>
      </c>
      <c r="B580">
        <f ca="1">IF(ISTEXT(INDIRECT($A$580)),INDIRECT($A$580),"")</f>
      </c>
      <c r="C580">
        <f ca="1">IF(ISNUMBER(INDIRECT($A$580)),INDIRECT($A$580),0)</f>
        <v>94</v>
      </c>
      <c r="D580" t="b">
        <f ca="1">ISBLANK(INDIRECT($A$580))</f>
        <v>0</v>
      </c>
    </row>
    <row r="581" spans="1:4" ht="10.5">
      <c r="A581" s="93" t="s">
        <v>914</v>
      </c>
      <c r="B581">
        <f ca="1">IF(ISTEXT(INDIRECT($A$581)),INDIRECT($A$581),"")</f>
      </c>
      <c r="C581">
        <f ca="1">IF(ISNUMBER(INDIRECT($A$581)),ROUND(INDIRECT($A$581),2),0)</f>
        <v>0</v>
      </c>
      <c r="D581" t="b">
        <f ca="1">ISBLANK(INDIRECT($A$581))</f>
        <v>0</v>
      </c>
    </row>
    <row r="582" spans="1:4" ht="10.5">
      <c r="A582" s="93" t="s">
        <v>915</v>
      </c>
      <c r="B582">
        <f ca="1">IF(ISTEXT(INDIRECT($A$582)),INDIRECT($A$582),"")</f>
      </c>
      <c r="C582">
        <f ca="1">IF(ISNUMBER(INDIRECT($A$582)),ROUND(INDIRECT($A$582),2),0)</f>
        <v>0</v>
      </c>
      <c r="D582" t="b">
        <f ca="1">ISBLANK(INDIRECT($A$582))</f>
        <v>0</v>
      </c>
    </row>
    <row r="583" spans="1:4" ht="10.5">
      <c r="A583" s="93" t="s">
        <v>916</v>
      </c>
      <c r="B583">
        <f ca="1">IF(ISTEXT(INDIRECT($A$583)),INDIRECT($A$583),"")</f>
      </c>
      <c r="C583">
        <f ca="1">IF(ISNUMBER(INDIRECT($A$583)),ROUND(INDIRECT($A$583),2),0)</f>
        <v>0</v>
      </c>
      <c r="D583" t="b">
        <f ca="1">ISBLANK(INDIRECT($A$583))</f>
        <v>0</v>
      </c>
    </row>
    <row r="584" spans="1:4" ht="10.5">
      <c r="A584" s="93" t="s">
        <v>917</v>
      </c>
      <c r="B584" t="str">
        <f ca="1">IF(ISTEXT(INDIRECT($A$584)),INDIRECT($A$584),"")</f>
        <v>2. 9. 2. 1</v>
      </c>
      <c r="C584">
        <f ca="1">IF(ISNUMBER(INDIRECT($A$584)),INDIRECT($A$584),0)</f>
        <v>0</v>
      </c>
      <c r="D584" t="b">
        <f ca="1">ISBLANK(INDIRECT($A$584))</f>
        <v>0</v>
      </c>
    </row>
    <row r="585" spans="1:4" ht="10.5">
      <c r="A585" s="93" t="s">
        <v>918</v>
      </c>
      <c r="B585" t="str">
        <f ca="1">IF(ISTEXT(INDIRECT($A$585)),INDIRECT($A$585),"")</f>
        <v>Einamiesiems tikslams</v>
      </c>
      <c r="C585">
        <f ca="1">IF(ISNUMBER(INDIRECT($A$585)),INDIRECT($A$585),0)</f>
        <v>0</v>
      </c>
      <c r="D585" t="b">
        <f ca="1">ISBLANK(INDIRECT($A$585))</f>
        <v>0</v>
      </c>
    </row>
    <row r="586" spans="1:4" ht="10.5">
      <c r="A586" s="93" t="s">
        <v>919</v>
      </c>
      <c r="B586">
        <f ca="1">IF(ISTEXT(INDIRECT($A$586)),INDIRECT($A$586),"")</f>
      </c>
      <c r="C586">
        <f ca="1">IF(ISNUMBER(INDIRECT($A$586)),INDIRECT($A$586),0)</f>
        <v>95</v>
      </c>
      <c r="D586" t="b">
        <f ca="1">ISBLANK(INDIRECT($A$586))</f>
        <v>0</v>
      </c>
    </row>
    <row r="587" spans="1:4" ht="10.5">
      <c r="A587" s="93" t="s">
        <v>920</v>
      </c>
      <c r="B587">
        <f ca="1">IF(ISTEXT(INDIRECT($A$587)),INDIRECT($A$587),"")</f>
      </c>
      <c r="C587">
        <f ca="1">IF(ISNUMBER(INDIRECT($A$587)),ROUND(INDIRECT($A$587),2),0)</f>
        <v>0</v>
      </c>
      <c r="D587" t="b">
        <f ca="1">ISBLANK(INDIRECT($A$587))</f>
        <v>0</v>
      </c>
    </row>
    <row r="588" spans="1:4" ht="10.5">
      <c r="A588" s="93" t="s">
        <v>921</v>
      </c>
      <c r="B588">
        <f ca="1">IF(ISTEXT(INDIRECT($A$588)),INDIRECT($A$588),"")</f>
      </c>
      <c r="C588">
        <f ca="1">IF(ISNUMBER(INDIRECT($A$588)),ROUND(INDIRECT($A$588),2),0)</f>
        <v>0</v>
      </c>
      <c r="D588" t="b">
        <f ca="1">ISBLANK(INDIRECT($A$588))</f>
        <v>0</v>
      </c>
    </row>
    <row r="589" spans="1:4" ht="10.5">
      <c r="A589" s="93" t="s">
        <v>922</v>
      </c>
      <c r="B589">
        <f ca="1">IF(ISTEXT(INDIRECT($A$589)),INDIRECT($A$589),"")</f>
      </c>
      <c r="C589">
        <f ca="1">IF(ISNUMBER(INDIRECT($A$589)),ROUND(INDIRECT($A$589),2),0)</f>
        <v>0</v>
      </c>
      <c r="D589" t="b">
        <f ca="1">ISBLANK(INDIRECT($A$589))</f>
        <v>0</v>
      </c>
    </row>
    <row r="590" spans="1:4" ht="10.5">
      <c r="A590" s="93" t="s">
        <v>923</v>
      </c>
      <c r="B590" t="str">
        <f ca="1">IF(ISTEXT(INDIRECT($A$590)),INDIRECT($A$590),"")</f>
        <v>2. 9. 2. 1. 1</v>
      </c>
      <c r="C590">
        <f ca="1">IF(ISNUMBER(INDIRECT($A$590)),INDIRECT($A$590),0)</f>
        <v>0</v>
      </c>
      <c r="D590" t="b">
        <f ca="1">ISBLANK(INDIRECT($A$590))</f>
        <v>0</v>
      </c>
    </row>
    <row r="591" spans="1:4" ht="10.5">
      <c r="A591" s="93" t="s">
        <v>924</v>
      </c>
      <c r="B591" t="str">
        <f ca="1">IF(ISTEXT(INDIRECT($A$591)),INDIRECT($A$591),"")</f>
        <v>Einamiesiems tikslams</v>
      </c>
      <c r="C591">
        <f ca="1">IF(ISNUMBER(INDIRECT($A$591)),INDIRECT($A$591),0)</f>
        <v>0</v>
      </c>
      <c r="D591" t="b">
        <f ca="1">ISBLANK(INDIRECT($A$591))</f>
        <v>0</v>
      </c>
    </row>
    <row r="592" spans="1:4" ht="10.5">
      <c r="A592" s="93" t="s">
        <v>925</v>
      </c>
      <c r="B592">
        <f ca="1">IF(ISTEXT(INDIRECT($A$592)),INDIRECT($A$592),"")</f>
      </c>
      <c r="C592">
        <f ca="1">IF(ISNUMBER(INDIRECT($A$592)),INDIRECT($A$592),0)</f>
        <v>96</v>
      </c>
      <c r="D592" t="b">
        <f ca="1">ISBLANK(INDIRECT($A$592))</f>
        <v>0</v>
      </c>
    </row>
    <row r="593" spans="1:4" ht="10.5">
      <c r="A593" s="93" t="s">
        <v>926</v>
      </c>
      <c r="B593">
        <f ca="1">IF(ISTEXT(INDIRECT($A$593)),INDIRECT($A$593),"")</f>
      </c>
      <c r="C593">
        <f ca="1">IF(ISNUMBER(INDIRECT($A$593)),ROUND(INDIRECT($A$593),2),0)</f>
        <v>0</v>
      </c>
      <c r="D593" t="b">
        <f ca="1">ISBLANK(INDIRECT($A$593))</f>
        <v>0</v>
      </c>
    </row>
    <row r="594" spans="1:4" ht="10.5">
      <c r="A594" s="93" t="s">
        <v>927</v>
      </c>
      <c r="B594">
        <f ca="1">IF(ISTEXT(INDIRECT($A$594)),INDIRECT($A$594),"")</f>
      </c>
      <c r="C594">
        <f ca="1">IF(ISNUMBER(INDIRECT($A$594)),ROUND(INDIRECT($A$594),2),0)</f>
        <v>0</v>
      </c>
      <c r="D594" t="b">
        <f ca="1">ISBLANK(INDIRECT($A$594))</f>
        <v>0</v>
      </c>
    </row>
    <row r="595" spans="1:4" ht="10.5">
      <c r="A595" s="93" t="s">
        <v>928</v>
      </c>
      <c r="B595">
        <f ca="1">IF(ISTEXT(INDIRECT($A$595)),INDIRECT($A$595),"")</f>
      </c>
      <c r="C595">
        <f ca="1">IF(ISNUMBER(INDIRECT($A$595)),ROUND(INDIRECT($A$595),2),0)</f>
        <v>0</v>
      </c>
      <c r="D595" t="b">
        <f ca="1">ISBLANK(INDIRECT($A$595))</f>
        <v>0</v>
      </c>
    </row>
    <row r="596" spans="1:4" ht="10.5">
      <c r="A596" s="93" t="s">
        <v>929</v>
      </c>
      <c r="B596" t="str">
        <f ca="1">IF(ISTEXT(INDIRECT($A$596)),INDIRECT($A$596),"")</f>
        <v>2. 9. 2. 1. 1. 1</v>
      </c>
      <c r="C596">
        <f ca="1">IF(ISNUMBER(INDIRECT($A$596)),INDIRECT($A$596),0)</f>
        <v>0</v>
      </c>
      <c r="D596" t="b">
        <f ca="1">ISBLANK(INDIRECT($A$596))</f>
        <v>0</v>
      </c>
    </row>
    <row r="597" spans="1:4" ht="10.5">
      <c r="A597" s="93" t="s">
        <v>930</v>
      </c>
      <c r="B597" t="str">
        <f ca="1">IF(ISTEXT(INDIRECT($A$597)),INDIRECT($A$597),"")</f>
        <v>Einamiesiems tikslams savivaldybėms</v>
      </c>
      <c r="C597">
        <f ca="1">IF(ISNUMBER(INDIRECT($A$597)),INDIRECT($A$597),0)</f>
        <v>0</v>
      </c>
      <c r="D597" t="b">
        <f ca="1">ISBLANK(INDIRECT($A$597))</f>
        <v>0</v>
      </c>
    </row>
    <row r="598" spans="1:4" ht="10.5">
      <c r="A598" s="93" t="s">
        <v>931</v>
      </c>
      <c r="B598">
        <f ca="1">IF(ISTEXT(INDIRECT($A$598)),INDIRECT($A$598),"")</f>
      </c>
      <c r="C598">
        <f ca="1">IF(ISNUMBER(INDIRECT($A$598)),INDIRECT($A$598),0)</f>
        <v>97</v>
      </c>
      <c r="D598" t="b">
        <f ca="1">ISBLANK(INDIRECT($A$598))</f>
        <v>0</v>
      </c>
    </row>
    <row r="599" spans="1:4" ht="10.5">
      <c r="A599" s="93" t="s">
        <v>932</v>
      </c>
      <c r="B599">
        <f ca="1">IF(ISTEXT(INDIRECT($A$599)),INDIRECT($A$599),"")</f>
      </c>
      <c r="C599">
        <f ca="1">IF(ISNUMBER(INDIRECT($A$599)),ROUND(INDIRECT($A$599),2),0)</f>
        <v>0</v>
      </c>
      <c r="D599" t="b">
        <f ca="1">ISBLANK(INDIRECT($A$599))</f>
        <v>1</v>
      </c>
    </row>
    <row r="600" spans="1:4" ht="10.5">
      <c r="A600" s="93" t="s">
        <v>933</v>
      </c>
      <c r="B600">
        <f ca="1">IF(ISTEXT(INDIRECT($A$600)),INDIRECT($A$600),"")</f>
      </c>
      <c r="C600">
        <f ca="1">IF(ISNUMBER(INDIRECT($A$600)),ROUND(INDIRECT($A$600),2),0)</f>
        <v>0</v>
      </c>
      <c r="D600" t="b">
        <f ca="1">ISBLANK(INDIRECT($A$600))</f>
        <v>1</v>
      </c>
    </row>
    <row r="601" spans="1:4" ht="10.5">
      <c r="A601" s="93" t="s">
        <v>934</v>
      </c>
      <c r="B601">
        <f ca="1">IF(ISTEXT(INDIRECT($A$601)),INDIRECT($A$601),"")</f>
      </c>
      <c r="C601">
        <f ca="1">IF(ISNUMBER(INDIRECT($A$601)),ROUND(INDIRECT($A$601),2),0)</f>
        <v>0</v>
      </c>
      <c r="D601" t="b">
        <f ca="1">ISBLANK(INDIRECT($A$601))</f>
        <v>1</v>
      </c>
    </row>
    <row r="602" spans="1:4" ht="10.5">
      <c r="A602" s="93" t="s">
        <v>935</v>
      </c>
      <c r="B602" t="str">
        <f ca="1">IF(ISTEXT(INDIRECT($A$602)),INDIRECT($A$602),"")</f>
        <v>2. 9. 2. 1. 1. 2</v>
      </c>
      <c r="C602">
        <f ca="1">IF(ISNUMBER(INDIRECT($A$602)),INDIRECT($A$602),0)</f>
        <v>0</v>
      </c>
      <c r="D602" t="b">
        <f ca="1">ISBLANK(INDIRECT($A$602))</f>
        <v>0</v>
      </c>
    </row>
    <row r="603" spans="1:4" ht="10.5">
      <c r="A603" s="93" t="s">
        <v>936</v>
      </c>
      <c r="B603" t="str">
        <f ca="1">IF(ISTEXT(INDIRECT($A$603)),INDIRECT($A$603),"")</f>
        <v>Einamiesiems tikslams kitiems valdžios sektoriaus subjektams</v>
      </c>
      <c r="C603">
        <f ca="1">IF(ISNUMBER(INDIRECT($A$603)),INDIRECT($A$603),0)</f>
        <v>0</v>
      </c>
      <c r="D603" t="b">
        <f ca="1">ISBLANK(INDIRECT($A$603))</f>
        <v>0</v>
      </c>
    </row>
    <row r="604" spans="1:4" ht="10.5">
      <c r="A604" s="93" t="s">
        <v>937</v>
      </c>
      <c r="B604">
        <f ca="1">IF(ISTEXT(INDIRECT($A$604)),INDIRECT($A$604),"")</f>
      </c>
      <c r="C604">
        <f ca="1">IF(ISNUMBER(INDIRECT($A$604)),INDIRECT($A$604),0)</f>
        <v>98</v>
      </c>
      <c r="D604" t="b">
        <f ca="1">ISBLANK(INDIRECT($A$604))</f>
        <v>0</v>
      </c>
    </row>
    <row r="605" spans="1:4" ht="10.5">
      <c r="A605" s="93" t="s">
        <v>938</v>
      </c>
      <c r="B605">
        <f ca="1">IF(ISTEXT(INDIRECT($A$605)),INDIRECT($A$605),"")</f>
      </c>
      <c r="C605">
        <f ca="1">IF(ISNUMBER(INDIRECT($A$605)),ROUND(INDIRECT($A$605),2),0)</f>
        <v>0</v>
      </c>
      <c r="D605" t="b">
        <f ca="1">ISBLANK(INDIRECT($A$605))</f>
        <v>1</v>
      </c>
    </row>
    <row r="606" spans="1:4" ht="10.5">
      <c r="A606" s="93" t="s">
        <v>939</v>
      </c>
      <c r="B606">
        <f ca="1">IF(ISTEXT(INDIRECT($A$606)),INDIRECT($A$606),"")</f>
      </c>
      <c r="C606">
        <f ca="1">IF(ISNUMBER(INDIRECT($A$606)),ROUND(INDIRECT($A$606),2),0)</f>
        <v>0</v>
      </c>
      <c r="D606" t="b">
        <f ca="1">ISBLANK(INDIRECT($A$606))</f>
        <v>1</v>
      </c>
    </row>
    <row r="607" spans="1:4" ht="10.5">
      <c r="A607" s="93" t="s">
        <v>940</v>
      </c>
      <c r="B607">
        <f ca="1">IF(ISTEXT(INDIRECT($A$607)),INDIRECT($A$607),"")</f>
      </c>
      <c r="C607">
        <f ca="1">IF(ISNUMBER(INDIRECT($A$607)),ROUND(INDIRECT($A$607),2),0)</f>
        <v>0</v>
      </c>
      <c r="D607" t="b">
        <f ca="1">ISBLANK(INDIRECT($A$607))</f>
        <v>1</v>
      </c>
    </row>
    <row r="608" spans="1:4" ht="10.5">
      <c r="A608" s="93" t="s">
        <v>941</v>
      </c>
      <c r="B608" t="str">
        <f ca="1">IF(ISTEXT(INDIRECT($A$608)),INDIRECT($A$608),"")</f>
        <v>2. 9. 2. 1. 1. 3</v>
      </c>
      <c r="C608">
        <f ca="1">IF(ISNUMBER(INDIRECT($A$608)),INDIRECT($A$608),0)</f>
        <v>0</v>
      </c>
      <c r="D608" t="b">
        <f ca="1">ISBLANK(INDIRECT($A$608))</f>
        <v>0</v>
      </c>
    </row>
    <row r="609" spans="1:4" ht="10.5">
      <c r="A609" s="93" t="s">
        <v>942</v>
      </c>
      <c r="B609" t="str">
        <f ca="1">IF(ISTEXT(INDIRECT($A$609)),INDIRECT($A$609),"")</f>
        <v>Einamiesiems tikslams ne valdžios sektoriui</v>
      </c>
      <c r="C609">
        <f ca="1">IF(ISNUMBER(INDIRECT($A$609)),INDIRECT($A$609),0)</f>
        <v>0</v>
      </c>
      <c r="D609" t="b">
        <f ca="1">ISBLANK(INDIRECT($A$609))</f>
        <v>0</v>
      </c>
    </row>
    <row r="610" spans="1:4" ht="10.5">
      <c r="A610" s="93" t="s">
        <v>943</v>
      </c>
      <c r="B610">
        <f ca="1">IF(ISTEXT(INDIRECT($A$610)),INDIRECT($A$610),"")</f>
      </c>
      <c r="C610">
        <f ca="1">IF(ISNUMBER(INDIRECT($A$610)),INDIRECT($A$610),0)</f>
        <v>99</v>
      </c>
      <c r="D610" t="b">
        <f ca="1">ISBLANK(INDIRECT($A$610))</f>
        <v>0</v>
      </c>
    </row>
    <row r="611" spans="1:4" ht="10.5">
      <c r="A611" s="93" t="s">
        <v>944</v>
      </c>
      <c r="B611">
        <f ca="1">IF(ISTEXT(INDIRECT($A$611)),INDIRECT($A$611),"")</f>
      </c>
      <c r="C611">
        <f ca="1">IF(ISNUMBER(INDIRECT($A$611)),ROUND(INDIRECT($A$611),2),0)</f>
        <v>0</v>
      </c>
      <c r="D611" t="b">
        <f ca="1">ISBLANK(INDIRECT($A$611))</f>
        <v>1</v>
      </c>
    </row>
    <row r="612" spans="1:4" ht="10.5">
      <c r="A612" s="93" t="s">
        <v>945</v>
      </c>
      <c r="B612">
        <f ca="1">IF(ISTEXT(INDIRECT($A$612)),INDIRECT($A$612),"")</f>
      </c>
      <c r="C612">
        <f ca="1">IF(ISNUMBER(INDIRECT($A$612)),ROUND(INDIRECT($A$612),2),0)</f>
        <v>0</v>
      </c>
      <c r="D612" t="b">
        <f ca="1">ISBLANK(INDIRECT($A$612))</f>
        <v>1</v>
      </c>
    </row>
    <row r="613" spans="1:4" ht="10.5">
      <c r="A613" s="93" t="s">
        <v>946</v>
      </c>
      <c r="B613">
        <f ca="1">IF(ISTEXT(INDIRECT($A$613)),INDIRECT($A$613),"")</f>
      </c>
      <c r="C613">
        <f ca="1">IF(ISNUMBER(INDIRECT($A$613)),ROUND(INDIRECT($A$613),2),0)</f>
        <v>0</v>
      </c>
      <c r="D613" t="b">
        <f ca="1">ISBLANK(INDIRECT($A$613))</f>
        <v>1</v>
      </c>
    </row>
    <row r="614" spans="1:4" ht="10.5">
      <c r="A614" s="93" t="s">
        <v>947</v>
      </c>
      <c r="B614" t="str">
        <f ca="1">IF(ISTEXT(INDIRECT($A$614)),INDIRECT($A$614),"")</f>
        <v>2. 9. 2. 2</v>
      </c>
      <c r="C614">
        <f ca="1">IF(ISNUMBER(INDIRECT($A$614)),INDIRECT($A$614),0)</f>
        <v>0</v>
      </c>
      <c r="D614" t="b">
        <f ca="1">ISBLANK(INDIRECT($A$614))</f>
        <v>0</v>
      </c>
    </row>
    <row r="615" spans="1:4" ht="10.5">
      <c r="A615" s="93" t="s">
        <v>948</v>
      </c>
      <c r="B615" t="str">
        <f ca="1">IF(ISTEXT(INDIRECT($A$615)),INDIRECT($A$615),"")</f>
        <v>Kapitalui formuoti</v>
      </c>
      <c r="C615">
        <f ca="1">IF(ISNUMBER(INDIRECT($A$615)),INDIRECT($A$615),0)</f>
        <v>0</v>
      </c>
      <c r="D615" t="b">
        <f ca="1">ISBLANK(INDIRECT($A$615))</f>
        <v>0</v>
      </c>
    </row>
    <row r="616" spans="1:4" ht="10.5">
      <c r="A616" s="93" t="s">
        <v>949</v>
      </c>
      <c r="B616">
        <f ca="1">IF(ISTEXT(INDIRECT($A$616)),INDIRECT($A$616),"")</f>
      </c>
      <c r="C616">
        <f ca="1">IF(ISNUMBER(INDIRECT($A$616)),INDIRECT($A$616),0)</f>
        <v>100</v>
      </c>
      <c r="D616" t="b">
        <f ca="1">ISBLANK(INDIRECT($A$616))</f>
        <v>0</v>
      </c>
    </row>
    <row r="617" spans="1:4" ht="10.5">
      <c r="A617" s="93" t="s">
        <v>950</v>
      </c>
      <c r="B617">
        <f ca="1">IF(ISTEXT(INDIRECT($A$617)),INDIRECT($A$617),"")</f>
      </c>
      <c r="C617">
        <f ca="1">IF(ISNUMBER(INDIRECT($A$617)),ROUND(INDIRECT($A$617),2),0)</f>
        <v>0</v>
      </c>
      <c r="D617" t="b">
        <f ca="1">ISBLANK(INDIRECT($A$617))</f>
        <v>0</v>
      </c>
    </row>
    <row r="618" spans="1:4" ht="10.5">
      <c r="A618" s="93" t="s">
        <v>951</v>
      </c>
      <c r="B618">
        <f ca="1">IF(ISTEXT(INDIRECT($A$618)),INDIRECT($A$618),"")</f>
      </c>
      <c r="C618">
        <f ca="1">IF(ISNUMBER(INDIRECT($A$618)),ROUND(INDIRECT($A$618),2),0)</f>
        <v>0</v>
      </c>
      <c r="D618" t="b">
        <f ca="1">ISBLANK(INDIRECT($A$618))</f>
        <v>0</v>
      </c>
    </row>
    <row r="619" spans="1:4" ht="10.5">
      <c r="A619" s="93" t="s">
        <v>952</v>
      </c>
      <c r="B619">
        <f ca="1">IF(ISTEXT(INDIRECT($A$619)),INDIRECT($A$619),"")</f>
      </c>
      <c r="C619">
        <f ca="1">IF(ISNUMBER(INDIRECT($A$619)),ROUND(INDIRECT($A$619),2),0)</f>
        <v>0</v>
      </c>
      <c r="D619" t="b">
        <f ca="1">ISBLANK(INDIRECT($A$619))</f>
        <v>0</v>
      </c>
    </row>
    <row r="620" spans="1:4" ht="10.5">
      <c r="A620" s="93" t="s">
        <v>953</v>
      </c>
      <c r="B620" t="str">
        <f ca="1">IF(ISTEXT(INDIRECT($A$620)),INDIRECT($A$620),"")</f>
        <v>2. 9. 2. 2. 1</v>
      </c>
      <c r="C620">
        <f ca="1">IF(ISNUMBER(INDIRECT($A$620)),INDIRECT($A$620),0)</f>
        <v>0</v>
      </c>
      <c r="D620" t="b">
        <f ca="1">ISBLANK(INDIRECT($A$620))</f>
        <v>0</v>
      </c>
    </row>
    <row r="621" spans="1:4" ht="10.5">
      <c r="A621" s="93" t="s">
        <v>954</v>
      </c>
      <c r="B621" t="str">
        <f ca="1">IF(ISTEXT(INDIRECT($A$621)),INDIRECT($A$621),"")</f>
        <v>Investicijos</v>
      </c>
      <c r="C621">
        <f ca="1">IF(ISNUMBER(INDIRECT($A$621)),INDIRECT($A$621),0)</f>
        <v>0</v>
      </c>
      <c r="D621" t="b">
        <f ca="1">ISBLANK(INDIRECT($A$621))</f>
        <v>0</v>
      </c>
    </row>
    <row r="622" spans="1:4" ht="10.5">
      <c r="A622" s="93" t="s">
        <v>955</v>
      </c>
      <c r="B622">
        <f ca="1">IF(ISTEXT(INDIRECT($A$622)),INDIRECT($A$622),"")</f>
      </c>
      <c r="C622">
        <f ca="1">IF(ISNUMBER(INDIRECT($A$622)),INDIRECT($A$622),0)</f>
        <v>101</v>
      </c>
      <c r="D622" t="b">
        <f ca="1">ISBLANK(INDIRECT($A$622))</f>
        <v>0</v>
      </c>
    </row>
    <row r="623" spans="1:4" ht="10.5">
      <c r="A623" s="93" t="s">
        <v>956</v>
      </c>
      <c r="B623">
        <f ca="1">IF(ISTEXT(INDIRECT($A$623)),INDIRECT($A$623),"")</f>
      </c>
      <c r="C623">
        <f ca="1">IF(ISNUMBER(INDIRECT($A$623)),ROUND(INDIRECT($A$623),2),0)</f>
        <v>0</v>
      </c>
      <c r="D623" t="b">
        <f ca="1">ISBLANK(INDIRECT($A$623))</f>
        <v>0</v>
      </c>
    </row>
    <row r="624" spans="1:4" ht="10.5">
      <c r="A624" s="93" t="s">
        <v>957</v>
      </c>
      <c r="B624">
        <f ca="1">IF(ISTEXT(INDIRECT($A$624)),INDIRECT($A$624),"")</f>
      </c>
      <c r="C624">
        <f ca="1">IF(ISNUMBER(INDIRECT($A$624)),ROUND(INDIRECT($A$624),2),0)</f>
        <v>0</v>
      </c>
      <c r="D624" t="b">
        <f ca="1">ISBLANK(INDIRECT($A$624))</f>
        <v>0</v>
      </c>
    </row>
    <row r="625" spans="1:4" ht="10.5">
      <c r="A625" s="93" t="s">
        <v>958</v>
      </c>
      <c r="B625">
        <f ca="1">IF(ISTEXT(INDIRECT($A$625)),INDIRECT($A$625),"")</f>
      </c>
      <c r="C625">
        <f ca="1">IF(ISNUMBER(INDIRECT($A$625)),ROUND(INDIRECT($A$625),2),0)</f>
        <v>0</v>
      </c>
      <c r="D625" t="b">
        <f ca="1">ISBLANK(INDIRECT($A$625))</f>
        <v>0</v>
      </c>
    </row>
    <row r="626" spans="1:4" ht="10.5">
      <c r="A626" s="93" t="s">
        <v>959</v>
      </c>
      <c r="B626" t="str">
        <f ca="1">IF(ISTEXT(INDIRECT($A$626)),INDIRECT($A$626),"")</f>
        <v>2. 9. 2. 2. 1. 1</v>
      </c>
      <c r="C626">
        <f ca="1">IF(ISNUMBER(INDIRECT($A$626)),INDIRECT($A$626),0)</f>
        <v>0</v>
      </c>
      <c r="D626" t="b">
        <f ca="1">ISBLANK(INDIRECT($A$626))</f>
        <v>0</v>
      </c>
    </row>
    <row r="627" spans="1:4" ht="10.5">
      <c r="A627" s="93" t="s">
        <v>960</v>
      </c>
      <c r="B627" t="str">
        <f ca="1">IF(ISTEXT(INDIRECT($A$627)),INDIRECT($A$627),"")</f>
        <v>Investicijos skirtos savivaldybėms</v>
      </c>
      <c r="C627">
        <f ca="1">IF(ISNUMBER(INDIRECT($A$627)),INDIRECT($A$627),0)</f>
        <v>0</v>
      </c>
      <c r="D627" t="b">
        <f ca="1">ISBLANK(INDIRECT($A$627))</f>
        <v>0</v>
      </c>
    </row>
    <row r="628" spans="1:4" ht="10.5">
      <c r="A628" s="93" t="s">
        <v>961</v>
      </c>
      <c r="B628">
        <f ca="1">IF(ISTEXT(INDIRECT($A$628)),INDIRECT($A$628),"")</f>
      </c>
      <c r="C628">
        <f ca="1">IF(ISNUMBER(INDIRECT($A$628)),INDIRECT($A$628),0)</f>
        <v>102</v>
      </c>
      <c r="D628" t="b">
        <f ca="1">ISBLANK(INDIRECT($A$628))</f>
        <v>0</v>
      </c>
    </row>
    <row r="629" spans="1:4" ht="10.5">
      <c r="A629" s="93" t="s">
        <v>962</v>
      </c>
      <c r="B629">
        <f ca="1">IF(ISTEXT(INDIRECT($A$629)),INDIRECT($A$629),"")</f>
      </c>
      <c r="C629">
        <f ca="1">IF(ISNUMBER(INDIRECT($A$629)),ROUND(INDIRECT($A$629),2),0)</f>
        <v>0</v>
      </c>
      <c r="D629" t="b">
        <f ca="1">ISBLANK(INDIRECT($A$629))</f>
        <v>1</v>
      </c>
    </row>
    <row r="630" spans="1:4" ht="10.5">
      <c r="A630" s="93" t="s">
        <v>963</v>
      </c>
      <c r="B630">
        <f ca="1">IF(ISTEXT(INDIRECT($A$630)),INDIRECT($A$630),"")</f>
      </c>
      <c r="C630">
        <f ca="1">IF(ISNUMBER(INDIRECT($A$630)),ROUND(INDIRECT($A$630),2),0)</f>
        <v>0</v>
      </c>
      <c r="D630" t="b">
        <f ca="1">ISBLANK(INDIRECT($A$630))</f>
        <v>1</v>
      </c>
    </row>
    <row r="631" spans="1:4" ht="10.5">
      <c r="A631" s="93" t="s">
        <v>964</v>
      </c>
      <c r="B631">
        <f ca="1">IF(ISTEXT(INDIRECT($A$631)),INDIRECT($A$631),"")</f>
      </c>
      <c r="C631">
        <f ca="1">IF(ISNUMBER(INDIRECT($A$631)),ROUND(INDIRECT($A$631),2),0)</f>
        <v>0</v>
      </c>
      <c r="D631" t="b">
        <f ca="1">ISBLANK(INDIRECT($A$631))</f>
        <v>1</v>
      </c>
    </row>
    <row r="632" spans="1:4" ht="10.5">
      <c r="A632" s="93" t="s">
        <v>965</v>
      </c>
      <c r="B632" t="str">
        <f ca="1">IF(ISTEXT(INDIRECT($A$632)),INDIRECT($A$632),"")</f>
        <v>2. 9. 2. 2. 1. 2</v>
      </c>
      <c r="C632">
        <f ca="1">IF(ISNUMBER(INDIRECT($A$632)),INDIRECT($A$632),0)</f>
        <v>0</v>
      </c>
      <c r="D632" t="b">
        <f ca="1">ISBLANK(INDIRECT($A$632))</f>
        <v>0</v>
      </c>
    </row>
    <row r="633" spans="1:4" ht="10.5">
      <c r="A633" s="93" t="s">
        <v>966</v>
      </c>
      <c r="B633" t="str">
        <f ca="1">IF(ISTEXT(INDIRECT($A$633)),INDIRECT($A$633),"")</f>
        <v>Investicijos kitiems valdžios sektoriaus subjektams</v>
      </c>
      <c r="C633">
        <f ca="1">IF(ISNUMBER(INDIRECT($A$633)),INDIRECT($A$633),0)</f>
        <v>0</v>
      </c>
      <c r="D633" t="b">
        <f ca="1">ISBLANK(INDIRECT($A$633))</f>
        <v>0</v>
      </c>
    </row>
    <row r="634" spans="1:4" ht="10.5">
      <c r="A634" s="93" t="s">
        <v>967</v>
      </c>
      <c r="B634">
        <f ca="1">IF(ISTEXT(INDIRECT($A$634)),INDIRECT($A$634),"")</f>
      </c>
      <c r="C634">
        <f ca="1">IF(ISNUMBER(INDIRECT($A$634)),INDIRECT($A$634),0)</f>
        <v>103</v>
      </c>
      <c r="D634" t="b">
        <f ca="1">ISBLANK(INDIRECT($A$634))</f>
        <v>0</v>
      </c>
    </row>
    <row r="635" spans="1:4" ht="10.5">
      <c r="A635" s="93" t="s">
        <v>968</v>
      </c>
      <c r="B635">
        <f ca="1">IF(ISTEXT(INDIRECT($A$635)),INDIRECT($A$635),"")</f>
      </c>
      <c r="C635">
        <f ca="1">IF(ISNUMBER(INDIRECT($A$635)),ROUND(INDIRECT($A$635),2),0)</f>
        <v>0</v>
      </c>
      <c r="D635" t="b">
        <f ca="1">ISBLANK(INDIRECT($A$635))</f>
        <v>1</v>
      </c>
    </row>
    <row r="636" spans="1:4" ht="10.5">
      <c r="A636" s="93" t="s">
        <v>969</v>
      </c>
      <c r="B636">
        <f ca="1">IF(ISTEXT(INDIRECT($A$636)),INDIRECT($A$636),"")</f>
      </c>
      <c r="C636">
        <f ca="1">IF(ISNUMBER(INDIRECT($A$636)),ROUND(INDIRECT($A$636),2),0)</f>
        <v>0</v>
      </c>
      <c r="D636" t="b">
        <f ca="1">ISBLANK(INDIRECT($A$636))</f>
        <v>1</v>
      </c>
    </row>
    <row r="637" spans="1:4" ht="10.5">
      <c r="A637" s="93" t="s">
        <v>970</v>
      </c>
      <c r="B637">
        <f ca="1">IF(ISTEXT(INDIRECT($A$637)),INDIRECT($A$637),"")</f>
      </c>
      <c r="C637">
        <f ca="1">IF(ISNUMBER(INDIRECT($A$637)),ROUND(INDIRECT($A$637),2),0)</f>
        <v>0</v>
      </c>
      <c r="D637" t="b">
        <f ca="1">ISBLANK(INDIRECT($A$637))</f>
        <v>1</v>
      </c>
    </row>
    <row r="638" spans="1:4" ht="10.5">
      <c r="A638" s="93" t="s">
        <v>971</v>
      </c>
      <c r="B638" t="str">
        <f ca="1">IF(ISTEXT(INDIRECT($A$638)),INDIRECT($A$638),"")</f>
        <v>2. 9. 2. 2. 1. 3</v>
      </c>
      <c r="C638">
        <f ca="1">IF(ISNUMBER(INDIRECT($A$638)),INDIRECT($A$638),0)</f>
        <v>0</v>
      </c>
      <c r="D638" t="b">
        <f ca="1">ISBLANK(INDIRECT($A$638))</f>
        <v>0</v>
      </c>
    </row>
    <row r="639" spans="1:4" ht="10.5">
      <c r="A639" s="93" t="s">
        <v>972</v>
      </c>
      <c r="B639" t="str">
        <f ca="1">IF(ISTEXT(INDIRECT($A$639)),INDIRECT($A$639),"")</f>
        <v>Investicijos ne valdžios sektoriui</v>
      </c>
      <c r="C639">
        <f ca="1">IF(ISNUMBER(INDIRECT($A$639)),INDIRECT($A$639),0)</f>
        <v>0</v>
      </c>
      <c r="D639" t="b">
        <f ca="1">ISBLANK(INDIRECT($A$639))</f>
        <v>0</v>
      </c>
    </row>
    <row r="640" spans="1:4" ht="10.5">
      <c r="A640" s="93" t="s">
        <v>973</v>
      </c>
      <c r="B640">
        <f ca="1">IF(ISTEXT(INDIRECT($A$640)),INDIRECT($A$640),"")</f>
      </c>
      <c r="C640">
        <f ca="1">IF(ISNUMBER(INDIRECT($A$640)),INDIRECT($A$640),0)</f>
        <v>104</v>
      </c>
      <c r="D640" t="b">
        <f ca="1">ISBLANK(INDIRECT($A$640))</f>
        <v>0</v>
      </c>
    </row>
    <row r="641" spans="1:4" ht="10.5">
      <c r="A641" s="93" t="s">
        <v>974</v>
      </c>
      <c r="B641">
        <f ca="1">IF(ISTEXT(INDIRECT($A$641)),INDIRECT($A$641),"")</f>
      </c>
      <c r="C641">
        <f ca="1">IF(ISNUMBER(INDIRECT($A$641)),ROUND(INDIRECT($A$641),2),0)</f>
        <v>0</v>
      </c>
      <c r="D641" t="b">
        <f ca="1">ISBLANK(INDIRECT($A$641))</f>
        <v>1</v>
      </c>
    </row>
    <row r="642" spans="1:4" ht="10.5">
      <c r="A642" s="93" t="s">
        <v>975</v>
      </c>
      <c r="B642">
        <f ca="1">IF(ISTEXT(INDIRECT($A$642)),INDIRECT($A$642),"")</f>
      </c>
      <c r="C642">
        <f ca="1">IF(ISNUMBER(INDIRECT($A$642)),ROUND(INDIRECT($A$642),2),0)</f>
        <v>0</v>
      </c>
      <c r="D642" t="b">
        <f ca="1">ISBLANK(INDIRECT($A$642))</f>
        <v>1</v>
      </c>
    </row>
    <row r="643" spans="1:4" ht="10.5">
      <c r="A643" s="93" t="s">
        <v>976</v>
      </c>
      <c r="B643">
        <f ca="1">IF(ISTEXT(INDIRECT($A$643)),INDIRECT($A$643),"")</f>
      </c>
      <c r="C643">
        <f ca="1">IF(ISNUMBER(INDIRECT($A$643)),ROUND(INDIRECT($A$643),2),0)</f>
        <v>0</v>
      </c>
      <c r="D643" t="b">
        <f ca="1">ISBLANK(INDIRECT($A$643))</f>
        <v>1</v>
      </c>
    </row>
    <row r="644" spans="1:4" ht="10.5">
      <c r="A644" s="93" t="s">
        <v>977</v>
      </c>
      <c r="B644" t="str">
        <f ca="1">IF(ISTEXT(INDIRECT($A$644)),INDIRECT($A$644),"")</f>
        <v>3</v>
      </c>
      <c r="C644">
        <f ca="1">IF(ISNUMBER(INDIRECT($A$644)),INDIRECT($A$644),0)</f>
        <v>0</v>
      </c>
      <c r="D644" t="b">
        <f ca="1">ISBLANK(INDIRECT($A$644))</f>
        <v>0</v>
      </c>
    </row>
    <row r="645" spans="1:4" ht="10.5">
      <c r="A645" s="93" t="s">
        <v>978</v>
      </c>
      <c r="B645" t="str">
        <f ca="1">IF(ISTEXT(INDIRECT($A$645)),INDIRECT($A$645),"")</f>
        <v>SANDORIAI DĖL MATERIALIOJO IR NEMATERIALIOJO TURTO BEI     FINANSINIŲ ĮSIPAREIGOJIMŲ VYKDYMAS</v>
      </c>
      <c r="C645">
        <f ca="1">IF(ISNUMBER(INDIRECT($A$645)),INDIRECT($A$645),0)</f>
        <v>0</v>
      </c>
      <c r="D645" t="b">
        <f ca="1">ISBLANK(INDIRECT($A$645))</f>
        <v>0</v>
      </c>
    </row>
    <row r="646" spans="1:4" ht="10.5">
      <c r="A646" s="93" t="s">
        <v>979</v>
      </c>
      <c r="B646">
        <f ca="1">IF(ISTEXT(INDIRECT($A$646)),INDIRECT($A$646),"")</f>
      </c>
      <c r="C646">
        <f ca="1">IF(ISNUMBER(INDIRECT($A$646)),INDIRECT($A$646),0)</f>
        <v>105</v>
      </c>
      <c r="D646" t="b">
        <f ca="1">ISBLANK(INDIRECT($A$646))</f>
        <v>0</v>
      </c>
    </row>
    <row r="647" spans="1:4" ht="10.5">
      <c r="A647" s="93" t="s">
        <v>980</v>
      </c>
      <c r="B647">
        <f ca="1">IF(ISTEXT(INDIRECT($A$647)),INDIRECT($A$647),"")</f>
      </c>
      <c r="C647">
        <f ca="1">IF(ISNUMBER(INDIRECT($A$647)),ROUND(INDIRECT($A$647),2),0)</f>
        <v>0</v>
      </c>
      <c r="D647" t="b">
        <f ca="1">ISBLANK(INDIRECT($A$647))</f>
        <v>0</v>
      </c>
    </row>
    <row r="648" spans="1:4" ht="10.5">
      <c r="A648" s="93" t="s">
        <v>981</v>
      </c>
      <c r="B648">
        <f ca="1">IF(ISTEXT(INDIRECT($A$648)),INDIRECT($A$648),"")</f>
      </c>
      <c r="C648">
        <f ca="1">IF(ISNUMBER(INDIRECT($A$648)),ROUND(INDIRECT($A$648),2),0)</f>
        <v>0</v>
      </c>
      <c r="D648" t="b">
        <f ca="1">ISBLANK(INDIRECT($A$648))</f>
        <v>0</v>
      </c>
    </row>
    <row r="649" spans="1:4" ht="10.5">
      <c r="A649" s="93" t="s">
        <v>982</v>
      </c>
      <c r="B649">
        <f ca="1">IF(ISTEXT(INDIRECT($A$649)),INDIRECT($A$649),"")</f>
      </c>
      <c r="C649">
        <f ca="1">IF(ISNUMBER(INDIRECT($A$649)),ROUND(INDIRECT($A$649),2),0)</f>
        <v>0</v>
      </c>
      <c r="D649" t="b">
        <f ca="1">ISBLANK(INDIRECT($A$649))</f>
        <v>0</v>
      </c>
    </row>
    <row r="650" spans="1:4" ht="10.5">
      <c r="A650" s="93" t="s">
        <v>983</v>
      </c>
      <c r="B650" t="str">
        <f ca="1">IF(ISTEXT(INDIRECT($A$650)),INDIRECT($A$650),"")</f>
        <v>3. 1</v>
      </c>
      <c r="C650">
        <f ca="1">IF(ISNUMBER(INDIRECT($A$650)),INDIRECT($A$650),0)</f>
        <v>0</v>
      </c>
      <c r="D650" t="b">
        <f ca="1">ISBLANK(INDIRECT($A$650))</f>
        <v>0</v>
      </c>
    </row>
    <row r="651" spans="1:4" ht="10.5">
      <c r="A651" s="93" t="s">
        <v>984</v>
      </c>
      <c r="B651" t="str">
        <f ca="1">IF(ISTEXT(INDIRECT($A$651)),INDIRECT($A$651),"")</f>
        <v>Materialiojo ir nematerialiojo turto įsigijimo išlaidos</v>
      </c>
      <c r="C651">
        <f ca="1">IF(ISNUMBER(INDIRECT($A$651)),INDIRECT($A$651),0)</f>
        <v>0</v>
      </c>
      <c r="D651" t="b">
        <f ca="1">ISBLANK(INDIRECT($A$651))</f>
        <v>0</v>
      </c>
    </row>
    <row r="652" spans="1:4" ht="10.5">
      <c r="A652" s="93" t="s">
        <v>985</v>
      </c>
      <c r="B652">
        <f ca="1">IF(ISTEXT(INDIRECT($A$652)),INDIRECT($A$652),"")</f>
      </c>
      <c r="C652">
        <f ca="1">IF(ISNUMBER(INDIRECT($A$652)),INDIRECT($A$652),0)</f>
        <v>106</v>
      </c>
      <c r="D652" t="b">
        <f ca="1">ISBLANK(INDIRECT($A$652))</f>
        <v>0</v>
      </c>
    </row>
    <row r="653" spans="1:4" ht="10.5">
      <c r="A653" s="93" t="s">
        <v>986</v>
      </c>
      <c r="B653">
        <f ca="1">IF(ISTEXT(INDIRECT($A$653)),INDIRECT($A$653),"")</f>
      </c>
      <c r="C653">
        <f ca="1">IF(ISNUMBER(INDIRECT($A$653)),ROUND(INDIRECT($A$653),2),0)</f>
        <v>0</v>
      </c>
      <c r="D653" t="b">
        <f ca="1">ISBLANK(INDIRECT($A$653))</f>
        <v>0</v>
      </c>
    </row>
    <row r="654" spans="1:4" ht="10.5">
      <c r="A654" s="93" t="s">
        <v>987</v>
      </c>
      <c r="B654">
        <f ca="1">IF(ISTEXT(INDIRECT($A$654)),INDIRECT($A$654),"")</f>
      </c>
      <c r="C654">
        <f ca="1">IF(ISNUMBER(INDIRECT($A$654)),ROUND(INDIRECT($A$654),2),0)</f>
        <v>0</v>
      </c>
      <c r="D654" t="b">
        <f ca="1">ISBLANK(INDIRECT($A$654))</f>
        <v>0</v>
      </c>
    </row>
    <row r="655" spans="1:4" ht="10.5">
      <c r="A655" s="93" t="s">
        <v>988</v>
      </c>
      <c r="B655">
        <f ca="1">IF(ISTEXT(INDIRECT($A$655)),INDIRECT($A$655),"")</f>
      </c>
      <c r="C655">
        <f ca="1">IF(ISNUMBER(INDIRECT($A$655)),ROUND(INDIRECT($A$655),2),0)</f>
        <v>0</v>
      </c>
      <c r="D655" t="b">
        <f ca="1">ISBLANK(INDIRECT($A$655))</f>
        <v>0</v>
      </c>
    </row>
    <row r="656" spans="1:4" ht="10.5">
      <c r="A656" s="93" t="s">
        <v>989</v>
      </c>
      <c r="B656" t="str">
        <f ca="1">IF(ISTEXT(INDIRECT($A$656)),INDIRECT($A$656),"")</f>
        <v>3. 1. 1</v>
      </c>
      <c r="C656">
        <f ca="1">IF(ISNUMBER(INDIRECT($A$656)),INDIRECT($A$656),0)</f>
        <v>0</v>
      </c>
      <c r="D656" t="b">
        <f ca="1">ISBLANK(INDIRECT($A$656))</f>
        <v>0</v>
      </c>
    </row>
    <row r="657" spans="1:4" ht="10.5">
      <c r="A657" s="93" t="s">
        <v>990</v>
      </c>
      <c r="B657" t="str">
        <f ca="1">IF(ISTEXT(INDIRECT($A$657)),INDIRECT($A$657),"")</f>
        <v>Ilgalaikio materialiojo  turto  kūrimas ir įsigijimas</v>
      </c>
      <c r="C657">
        <f ca="1">IF(ISNUMBER(INDIRECT($A$657)),INDIRECT($A$657),0)</f>
        <v>0</v>
      </c>
      <c r="D657" t="b">
        <f ca="1">ISBLANK(INDIRECT($A$657))</f>
        <v>0</v>
      </c>
    </row>
    <row r="658" spans="1:4" ht="10.5">
      <c r="A658" s="93" t="s">
        <v>991</v>
      </c>
      <c r="B658">
        <f ca="1">IF(ISTEXT(INDIRECT($A$658)),INDIRECT($A$658),"")</f>
      </c>
      <c r="C658">
        <f ca="1">IF(ISNUMBER(INDIRECT($A$658)),INDIRECT($A$658),0)</f>
        <v>107</v>
      </c>
      <c r="D658" t="b">
        <f ca="1">ISBLANK(INDIRECT($A$658))</f>
        <v>0</v>
      </c>
    </row>
    <row r="659" spans="1:4" ht="10.5">
      <c r="A659" s="93" t="s">
        <v>992</v>
      </c>
      <c r="B659">
        <f ca="1">IF(ISTEXT(INDIRECT($A$659)),INDIRECT($A$659),"")</f>
      </c>
      <c r="C659">
        <f ca="1">IF(ISNUMBER(INDIRECT($A$659)),ROUND(INDIRECT($A$659),2),0)</f>
        <v>0</v>
      </c>
      <c r="D659" t="b">
        <f ca="1">ISBLANK(INDIRECT($A$659))</f>
        <v>0</v>
      </c>
    </row>
    <row r="660" spans="1:4" ht="10.5">
      <c r="A660" s="93" t="s">
        <v>993</v>
      </c>
      <c r="B660">
        <f ca="1">IF(ISTEXT(INDIRECT($A$660)),INDIRECT($A$660),"")</f>
      </c>
      <c r="C660">
        <f ca="1">IF(ISNUMBER(INDIRECT($A$660)),ROUND(INDIRECT($A$660),2),0)</f>
        <v>0</v>
      </c>
      <c r="D660" t="b">
        <f ca="1">ISBLANK(INDIRECT($A$660))</f>
        <v>0</v>
      </c>
    </row>
    <row r="661" spans="1:4" ht="10.5">
      <c r="A661" s="93" t="s">
        <v>994</v>
      </c>
      <c r="B661">
        <f ca="1">IF(ISTEXT(INDIRECT($A$661)),INDIRECT($A$661),"")</f>
      </c>
      <c r="C661">
        <f ca="1">IF(ISNUMBER(INDIRECT($A$661)),ROUND(INDIRECT($A$661),2),0)</f>
        <v>0</v>
      </c>
      <c r="D661" t="b">
        <f ca="1">ISBLANK(INDIRECT($A$661))</f>
        <v>0</v>
      </c>
    </row>
    <row r="662" spans="1:4" ht="10.5">
      <c r="A662" s="93" t="s">
        <v>995</v>
      </c>
      <c r="B662" t="str">
        <f ca="1">IF(ISTEXT(INDIRECT($A$662)),INDIRECT($A$662),"")</f>
        <v>3. 1. 1. 1</v>
      </c>
      <c r="C662">
        <f ca="1">IF(ISNUMBER(INDIRECT($A$662)),INDIRECT($A$662),0)</f>
        <v>0</v>
      </c>
      <c r="D662" t="b">
        <f ca="1">ISBLANK(INDIRECT($A$662))</f>
        <v>0</v>
      </c>
    </row>
    <row r="663" spans="1:4" ht="10.5">
      <c r="A663" s="93" t="s">
        <v>996</v>
      </c>
      <c r="B663" t="str">
        <f ca="1">IF(ISTEXT(INDIRECT($A$663)),INDIRECT($A$663),"")</f>
        <v>Žemė</v>
      </c>
      <c r="C663">
        <f ca="1">IF(ISNUMBER(INDIRECT($A$663)),INDIRECT($A$663),0)</f>
        <v>0</v>
      </c>
      <c r="D663" t="b">
        <f ca="1">ISBLANK(INDIRECT($A$663))</f>
        <v>0</v>
      </c>
    </row>
    <row r="664" spans="1:4" ht="10.5">
      <c r="A664" s="93" t="s">
        <v>997</v>
      </c>
      <c r="B664">
        <f ca="1">IF(ISTEXT(INDIRECT($A$664)),INDIRECT($A$664),"")</f>
      </c>
      <c r="C664">
        <f ca="1">IF(ISNUMBER(INDIRECT($A$664)),INDIRECT($A$664),0)</f>
        <v>108</v>
      </c>
      <c r="D664" t="b">
        <f ca="1">ISBLANK(INDIRECT($A$664))</f>
        <v>0</v>
      </c>
    </row>
    <row r="665" spans="1:4" ht="10.5">
      <c r="A665" s="93" t="s">
        <v>998</v>
      </c>
      <c r="B665">
        <f ca="1">IF(ISTEXT(INDIRECT($A$665)),INDIRECT($A$665),"")</f>
      </c>
      <c r="C665">
        <f ca="1">IF(ISNUMBER(INDIRECT($A$665)),ROUND(INDIRECT($A$665),2),0)</f>
        <v>0</v>
      </c>
      <c r="D665" t="b">
        <f ca="1">ISBLANK(INDIRECT($A$665))</f>
        <v>0</v>
      </c>
    </row>
    <row r="666" spans="1:4" ht="10.5">
      <c r="A666" s="93" t="s">
        <v>999</v>
      </c>
      <c r="B666">
        <f ca="1">IF(ISTEXT(INDIRECT($A$666)),INDIRECT($A$666),"")</f>
      </c>
      <c r="C666">
        <f ca="1">IF(ISNUMBER(INDIRECT($A$666)),ROUND(INDIRECT($A$666),2),0)</f>
        <v>0</v>
      </c>
      <c r="D666" t="b">
        <f ca="1">ISBLANK(INDIRECT($A$666))</f>
        <v>0</v>
      </c>
    </row>
    <row r="667" spans="1:4" ht="10.5">
      <c r="A667" s="93" t="s">
        <v>1000</v>
      </c>
      <c r="B667">
        <f ca="1">IF(ISTEXT(INDIRECT($A$667)),INDIRECT($A$667),"")</f>
      </c>
      <c r="C667">
        <f ca="1">IF(ISNUMBER(INDIRECT($A$667)),ROUND(INDIRECT($A$667),2),0)</f>
        <v>0</v>
      </c>
      <c r="D667" t="b">
        <f ca="1">ISBLANK(INDIRECT($A$667))</f>
        <v>0</v>
      </c>
    </row>
    <row r="668" spans="1:4" ht="10.5">
      <c r="A668" s="93" t="s">
        <v>1001</v>
      </c>
      <c r="B668" t="str">
        <f ca="1">IF(ISTEXT(INDIRECT($A$668)),INDIRECT($A$668),"")</f>
        <v>3. 1. 1. 1. 1. 1</v>
      </c>
      <c r="C668">
        <f ca="1">IF(ISNUMBER(INDIRECT($A$668)),INDIRECT($A$668),0)</f>
        <v>0</v>
      </c>
      <c r="D668" t="b">
        <f ca="1">ISBLANK(INDIRECT($A$668))</f>
        <v>0</v>
      </c>
    </row>
    <row r="669" spans="1:4" ht="10.5">
      <c r="A669" s="93" t="s">
        <v>1002</v>
      </c>
      <c r="B669" t="str">
        <f ca="1">IF(ISTEXT(INDIRECT($A$669)),INDIRECT($A$669),"")</f>
        <v>Žemė </v>
      </c>
      <c r="C669">
        <f ca="1">IF(ISNUMBER(INDIRECT($A$669)),INDIRECT($A$669),0)</f>
        <v>0</v>
      </c>
      <c r="D669" t="b">
        <f ca="1">ISBLANK(INDIRECT($A$669))</f>
        <v>0</v>
      </c>
    </row>
    <row r="670" spans="1:4" ht="10.5">
      <c r="A670" s="93" t="s">
        <v>1003</v>
      </c>
      <c r="B670">
        <f ca="1">IF(ISTEXT(INDIRECT($A$670)),INDIRECT($A$670),"")</f>
      </c>
      <c r="C670">
        <f ca="1">IF(ISNUMBER(INDIRECT($A$670)),INDIRECT($A$670),0)</f>
        <v>109</v>
      </c>
      <c r="D670" t="b">
        <f ca="1">ISBLANK(INDIRECT($A$670))</f>
        <v>0</v>
      </c>
    </row>
    <row r="671" spans="1:4" ht="10.5">
      <c r="A671" s="93" t="s">
        <v>1004</v>
      </c>
      <c r="B671">
        <f ca="1">IF(ISTEXT(INDIRECT($A$671)),INDIRECT($A$671),"")</f>
      </c>
      <c r="C671">
        <f ca="1">IF(ISNUMBER(INDIRECT($A$671)),ROUND(INDIRECT($A$671),2),0)</f>
        <v>0</v>
      </c>
      <c r="D671" t="b">
        <f ca="1">ISBLANK(INDIRECT($A$671))</f>
        <v>1</v>
      </c>
    </row>
    <row r="672" spans="1:4" ht="10.5">
      <c r="A672" s="93" t="s">
        <v>1005</v>
      </c>
      <c r="B672">
        <f ca="1">IF(ISTEXT(INDIRECT($A$672)),INDIRECT($A$672),"")</f>
      </c>
      <c r="C672">
        <f ca="1">IF(ISNUMBER(INDIRECT($A$672)),ROUND(INDIRECT($A$672),2),0)</f>
        <v>0</v>
      </c>
      <c r="D672" t="b">
        <f ca="1">ISBLANK(INDIRECT($A$672))</f>
        <v>1</v>
      </c>
    </row>
    <row r="673" spans="1:4" ht="10.5">
      <c r="A673" s="93" t="s">
        <v>1006</v>
      </c>
      <c r="B673">
        <f ca="1">IF(ISTEXT(INDIRECT($A$673)),INDIRECT($A$673),"")</f>
      </c>
      <c r="C673">
        <f ca="1">IF(ISNUMBER(INDIRECT($A$673)),ROUND(INDIRECT($A$673),2),0)</f>
        <v>0</v>
      </c>
      <c r="D673" t="b">
        <f ca="1">ISBLANK(INDIRECT($A$673))</f>
        <v>1</v>
      </c>
    </row>
    <row r="674" spans="1:4" ht="10.5">
      <c r="A674" s="93" t="s">
        <v>1007</v>
      </c>
      <c r="B674" t="str">
        <f ca="1">IF(ISTEXT(INDIRECT($A$674)),INDIRECT($A$674),"")</f>
        <v>3. 1. 1. 2</v>
      </c>
      <c r="C674">
        <f ca="1">IF(ISNUMBER(INDIRECT($A$674)),INDIRECT($A$674),0)</f>
        <v>0</v>
      </c>
      <c r="D674" t="b">
        <f ca="1">ISBLANK(INDIRECT($A$674))</f>
        <v>0</v>
      </c>
    </row>
    <row r="675" spans="1:4" ht="10.5">
      <c r="A675" s="93" t="s">
        <v>1008</v>
      </c>
      <c r="B675" t="str">
        <f ca="1">IF(ISTEXT(INDIRECT($A$675)),INDIRECT($A$675),"")</f>
        <v>Pastatai ir statiniai </v>
      </c>
      <c r="C675">
        <f ca="1">IF(ISNUMBER(INDIRECT($A$675)),INDIRECT($A$675),0)</f>
        <v>0</v>
      </c>
      <c r="D675" t="b">
        <f ca="1">ISBLANK(INDIRECT($A$675))</f>
        <v>0</v>
      </c>
    </row>
    <row r="676" spans="1:4" ht="10.5">
      <c r="A676" s="93" t="s">
        <v>1009</v>
      </c>
      <c r="B676">
        <f ca="1">IF(ISTEXT(INDIRECT($A$676)),INDIRECT($A$676),"")</f>
      </c>
      <c r="C676">
        <f ca="1">IF(ISNUMBER(INDIRECT($A$676)),INDIRECT($A$676),0)</f>
        <v>110</v>
      </c>
      <c r="D676" t="b">
        <f ca="1">ISBLANK(INDIRECT($A$676))</f>
        <v>0</v>
      </c>
    </row>
    <row r="677" spans="1:4" ht="10.5">
      <c r="A677" s="93" t="s">
        <v>1010</v>
      </c>
      <c r="B677">
        <f ca="1">IF(ISTEXT(INDIRECT($A$677)),INDIRECT($A$677),"")</f>
      </c>
      <c r="C677">
        <f ca="1">IF(ISNUMBER(INDIRECT($A$677)),ROUND(INDIRECT($A$677),2),0)</f>
        <v>0</v>
      </c>
      <c r="D677" t="b">
        <f ca="1">ISBLANK(INDIRECT($A$677))</f>
        <v>0</v>
      </c>
    </row>
    <row r="678" spans="1:4" ht="10.5">
      <c r="A678" s="93" t="s">
        <v>1011</v>
      </c>
      <c r="B678">
        <f ca="1">IF(ISTEXT(INDIRECT($A$678)),INDIRECT($A$678),"")</f>
      </c>
      <c r="C678">
        <f ca="1">IF(ISNUMBER(INDIRECT($A$678)),ROUND(INDIRECT($A$678),2),0)</f>
        <v>0</v>
      </c>
      <c r="D678" t="b">
        <f ca="1">ISBLANK(INDIRECT($A$678))</f>
        <v>0</v>
      </c>
    </row>
    <row r="679" spans="1:4" ht="10.5">
      <c r="A679" s="93" t="s">
        <v>1012</v>
      </c>
      <c r="B679">
        <f ca="1">IF(ISTEXT(INDIRECT($A$679)),INDIRECT($A$679),"")</f>
      </c>
      <c r="C679">
        <f ca="1">IF(ISNUMBER(INDIRECT($A$679)),ROUND(INDIRECT($A$679),2),0)</f>
        <v>0</v>
      </c>
      <c r="D679" t="b">
        <f ca="1">ISBLANK(INDIRECT($A$679))</f>
        <v>0</v>
      </c>
    </row>
    <row r="680" spans="1:4" ht="10.5">
      <c r="A680" s="93" t="s">
        <v>1013</v>
      </c>
      <c r="B680" t="str">
        <f ca="1">IF(ISTEXT(INDIRECT($A$680)),INDIRECT($A$680),"")</f>
        <v>3. 1. 1. 2. 1. 1</v>
      </c>
      <c r="C680">
        <f ca="1">IF(ISNUMBER(INDIRECT($A$680)),INDIRECT($A$680),0)</f>
        <v>0</v>
      </c>
      <c r="D680" t="b">
        <f ca="1">ISBLANK(INDIRECT($A$680))</f>
        <v>0</v>
      </c>
    </row>
    <row r="681" spans="1:4" ht="10.5">
      <c r="A681" s="93" t="s">
        <v>1014</v>
      </c>
      <c r="B681" t="str">
        <f ca="1">IF(ISTEXT(INDIRECT($A$681)),INDIRECT($A$681),"")</f>
        <v>Gyvenamieji namai</v>
      </c>
      <c r="C681">
        <f ca="1">IF(ISNUMBER(INDIRECT($A$681)),INDIRECT($A$681),0)</f>
        <v>0</v>
      </c>
      <c r="D681" t="b">
        <f ca="1">ISBLANK(INDIRECT($A$681))</f>
        <v>0</v>
      </c>
    </row>
    <row r="682" spans="1:4" ht="10.5">
      <c r="A682" s="93" t="s">
        <v>1015</v>
      </c>
      <c r="B682">
        <f ca="1">IF(ISTEXT(INDIRECT($A$682)),INDIRECT($A$682),"")</f>
      </c>
      <c r="C682">
        <f ca="1">IF(ISNUMBER(INDIRECT($A$682)),INDIRECT($A$682),0)</f>
        <v>111</v>
      </c>
      <c r="D682" t="b">
        <f ca="1">ISBLANK(INDIRECT($A$682))</f>
        <v>0</v>
      </c>
    </row>
    <row r="683" spans="1:4" ht="10.5">
      <c r="A683" s="93" t="s">
        <v>1016</v>
      </c>
      <c r="B683">
        <f ca="1">IF(ISTEXT(INDIRECT($A$683)),INDIRECT($A$683),"")</f>
      </c>
      <c r="C683">
        <f ca="1">IF(ISNUMBER(INDIRECT($A$683)),ROUND(INDIRECT($A$683),2),0)</f>
        <v>0</v>
      </c>
      <c r="D683" t="b">
        <f ca="1">ISBLANK(INDIRECT($A$683))</f>
        <v>1</v>
      </c>
    </row>
    <row r="684" spans="1:4" ht="10.5">
      <c r="A684" s="93" t="s">
        <v>1017</v>
      </c>
      <c r="B684">
        <f ca="1">IF(ISTEXT(INDIRECT($A$684)),INDIRECT($A$684),"")</f>
      </c>
      <c r="C684">
        <f ca="1">IF(ISNUMBER(INDIRECT($A$684)),ROUND(INDIRECT($A$684),2),0)</f>
        <v>0</v>
      </c>
      <c r="D684" t="b">
        <f ca="1">ISBLANK(INDIRECT($A$684))</f>
        <v>1</v>
      </c>
    </row>
    <row r="685" spans="1:4" ht="10.5">
      <c r="A685" s="93" t="s">
        <v>1018</v>
      </c>
      <c r="B685">
        <f ca="1">IF(ISTEXT(INDIRECT($A$685)),INDIRECT($A$685),"")</f>
      </c>
      <c r="C685">
        <f ca="1">IF(ISNUMBER(INDIRECT($A$685)),ROUND(INDIRECT($A$685),2),0)</f>
        <v>0</v>
      </c>
      <c r="D685" t="b">
        <f ca="1">ISBLANK(INDIRECT($A$685))</f>
        <v>1</v>
      </c>
    </row>
    <row r="686" spans="1:4" ht="10.5">
      <c r="A686" s="93" t="s">
        <v>1019</v>
      </c>
      <c r="B686" t="str">
        <f ca="1">IF(ISTEXT(INDIRECT($A$686)),INDIRECT($A$686),"")</f>
        <v>3. 1. 1. 2. 1. 2</v>
      </c>
      <c r="C686">
        <f ca="1">IF(ISNUMBER(INDIRECT($A$686)),INDIRECT($A$686),0)</f>
        <v>0</v>
      </c>
      <c r="D686" t="b">
        <f ca="1">ISBLANK(INDIRECT($A$686))</f>
        <v>0</v>
      </c>
    </row>
    <row r="687" spans="1:4" ht="10.5">
      <c r="A687" s="93" t="s">
        <v>1020</v>
      </c>
      <c r="B687" t="str">
        <f ca="1">IF(ISTEXT(INDIRECT($A$687)),INDIRECT($A$687),"")</f>
        <v>Negyvenamieji pastatai</v>
      </c>
      <c r="C687">
        <f ca="1">IF(ISNUMBER(INDIRECT($A$687)),INDIRECT($A$687),0)</f>
        <v>0</v>
      </c>
      <c r="D687" t="b">
        <f ca="1">ISBLANK(INDIRECT($A$687))</f>
        <v>0</v>
      </c>
    </row>
    <row r="688" spans="1:4" ht="10.5">
      <c r="A688" s="93" t="s">
        <v>1021</v>
      </c>
      <c r="B688">
        <f ca="1">IF(ISTEXT(INDIRECT($A$688)),INDIRECT($A$688),"")</f>
      </c>
      <c r="C688">
        <f ca="1">IF(ISNUMBER(INDIRECT($A$688)),INDIRECT($A$688),0)</f>
        <v>112</v>
      </c>
      <c r="D688" t="b">
        <f ca="1">ISBLANK(INDIRECT($A$688))</f>
        <v>0</v>
      </c>
    </row>
    <row r="689" spans="1:4" ht="10.5">
      <c r="A689" s="93" t="s">
        <v>1022</v>
      </c>
      <c r="B689">
        <f ca="1">IF(ISTEXT(INDIRECT($A$689)),INDIRECT($A$689),"")</f>
      </c>
      <c r="C689">
        <f ca="1">IF(ISNUMBER(INDIRECT($A$689)),ROUND(INDIRECT($A$689),2),0)</f>
        <v>0</v>
      </c>
      <c r="D689" t="b">
        <f ca="1">ISBLANK(INDIRECT($A$689))</f>
        <v>1</v>
      </c>
    </row>
    <row r="690" spans="1:4" ht="10.5">
      <c r="A690" s="93" t="s">
        <v>1023</v>
      </c>
      <c r="B690">
        <f ca="1">IF(ISTEXT(INDIRECT($A$690)),INDIRECT($A$690),"")</f>
      </c>
      <c r="C690">
        <f ca="1">IF(ISNUMBER(INDIRECT($A$690)),ROUND(INDIRECT($A$690),2),0)</f>
        <v>0</v>
      </c>
      <c r="D690" t="b">
        <f ca="1">ISBLANK(INDIRECT($A$690))</f>
        <v>1</v>
      </c>
    </row>
    <row r="691" spans="1:4" ht="10.5">
      <c r="A691" s="93" t="s">
        <v>1024</v>
      </c>
      <c r="B691">
        <f ca="1">IF(ISTEXT(INDIRECT($A$691)),INDIRECT($A$691),"")</f>
      </c>
      <c r="C691">
        <f ca="1">IF(ISNUMBER(INDIRECT($A$691)),ROUND(INDIRECT($A$691),2),0)</f>
        <v>0</v>
      </c>
      <c r="D691" t="b">
        <f ca="1">ISBLANK(INDIRECT($A$691))</f>
        <v>1</v>
      </c>
    </row>
    <row r="692" spans="1:4" ht="10.5">
      <c r="A692" s="93" t="s">
        <v>1025</v>
      </c>
      <c r="B692" t="str">
        <f ca="1">IF(ISTEXT(INDIRECT($A$692)),INDIRECT($A$692),"")</f>
        <v>3. 1. 1. 2. 1. 3</v>
      </c>
      <c r="C692">
        <f ca="1">IF(ISNUMBER(INDIRECT($A$692)),INDIRECT($A$692),0)</f>
        <v>0</v>
      </c>
      <c r="D692" t="b">
        <f ca="1">ISBLANK(INDIRECT($A$692))</f>
        <v>0</v>
      </c>
    </row>
    <row r="693" spans="1:4" ht="10.5">
      <c r="A693" s="93" t="s">
        <v>1026</v>
      </c>
      <c r="B693" t="str">
        <f ca="1">IF(ISTEXT(INDIRECT($A$693)),INDIRECT($A$693),"")</f>
        <v>Kiti pastatai ir statiniai</v>
      </c>
      <c r="C693">
        <f ca="1">IF(ISNUMBER(INDIRECT($A$693)),INDIRECT($A$693),0)</f>
        <v>0</v>
      </c>
      <c r="D693" t="b">
        <f ca="1">ISBLANK(INDIRECT($A$693))</f>
        <v>0</v>
      </c>
    </row>
    <row r="694" spans="1:4" ht="10.5">
      <c r="A694" s="93" t="s">
        <v>1027</v>
      </c>
      <c r="B694">
        <f ca="1">IF(ISTEXT(INDIRECT($A$694)),INDIRECT($A$694),"")</f>
      </c>
      <c r="C694">
        <f ca="1">IF(ISNUMBER(INDIRECT($A$694)),INDIRECT($A$694),0)</f>
        <v>113</v>
      </c>
      <c r="D694" t="b">
        <f ca="1">ISBLANK(INDIRECT($A$694))</f>
        <v>0</v>
      </c>
    </row>
    <row r="695" spans="1:4" ht="10.5">
      <c r="A695" s="93" t="s">
        <v>1028</v>
      </c>
      <c r="B695">
        <f ca="1">IF(ISTEXT(INDIRECT($A$695)),INDIRECT($A$695),"")</f>
      </c>
      <c r="C695">
        <f ca="1">IF(ISNUMBER(INDIRECT($A$695)),ROUND(INDIRECT($A$695),2),0)</f>
        <v>0</v>
      </c>
      <c r="D695" t="b">
        <f ca="1">ISBLANK(INDIRECT($A$695))</f>
        <v>1</v>
      </c>
    </row>
    <row r="696" spans="1:4" ht="10.5">
      <c r="A696" s="93" t="s">
        <v>1029</v>
      </c>
      <c r="B696">
        <f ca="1">IF(ISTEXT(INDIRECT($A$696)),INDIRECT($A$696),"")</f>
      </c>
      <c r="C696">
        <f ca="1">IF(ISNUMBER(INDIRECT($A$696)),ROUND(INDIRECT($A$696),2),0)</f>
        <v>0</v>
      </c>
      <c r="D696" t="b">
        <f ca="1">ISBLANK(INDIRECT($A$696))</f>
        <v>1</v>
      </c>
    </row>
    <row r="697" spans="1:4" ht="10.5">
      <c r="A697" s="93" t="s">
        <v>1030</v>
      </c>
      <c r="B697">
        <f ca="1">IF(ISTEXT(INDIRECT($A$697)),INDIRECT($A$697),"")</f>
      </c>
      <c r="C697">
        <f ca="1">IF(ISNUMBER(INDIRECT($A$697)),ROUND(INDIRECT($A$697),2),0)</f>
        <v>0</v>
      </c>
      <c r="D697" t="b">
        <f ca="1">ISBLANK(INDIRECT($A$697))</f>
        <v>1</v>
      </c>
    </row>
    <row r="698" spans="1:4" ht="10.5">
      <c r="A698" s="93" t="s">
        <v>1031</v>
      </c>
      <c r="B698" t="str">
        <f ca="1">IF(ISTEXT(INDIRECT($A$698)),INDIRECT($A$698),"")</f>
        <v>3. 1. 1. 3</v>
      </c>
      <c r="C698">
        <f ca="1">IF(ISNUMBER(INDIRECT($A$698)),INDIRECT($A$698),0)</f>
        <v>0</v>
      </c>
      <c r="D698" t="b">
        <f ca="1">ISBLANK(INDIRECT($A$698))</f>
        <v>0</v>
      </c>
    </row>
    <row r="699" spans="1:4" ht="10.5">
      <c r="A699" s="93" t="s">
        <v>1032</v>
      </c>
      <c r="B699" t="str">
        <f ca="1">IF(ISTEXT(INDIRECT($A$699)),INDIRECT($A$699),"")</f>
        <v>Mašinos ir įrenginiai</v>
      </c>
      <c r="C699">
        <f ca="1">IF(ISNUMBER(INDIRECT($A$699)),INDIRECT($A$699),0)</f>
        <v>0</v>
      </c>
      <c r="D699" t="b">
        <f ca="1">ISBLANK(INDIRECT($A$699))</f>
        <v>0</v>
      </c>
    </row>
    <row r="700" spans="1:4" ht="10.5">
      <c r="A700" s="93" t="s">
        <v>1033</v>
      </c>
      <c r="B700">
        <f ca="1">IF(ISTEXT(INDIRECT($A$700)),INDIRECT($A$700),"")</f>
      </c>
      <c r="C700">
        <f ca="1">IF(ISNUMBER(INDIRECT($A$700)),INDIRECT($A$700),0)</f>
        <v>114</v>
      </c>
      <c r="D700" t="b">
        <f ca="1">ISBLANK(INDIRECT($A$700))</f>
        <v>0</v>
      </c>
    </row>
    <row r="701" spans="1:4" ht="10.5">
      <c r="A701" s="93" t="s">
        <v>1034</v>
      </c>
      <c r="B701">
        <f ca="1">IF(ISTEXT(INDIRECT($A$701)),INDIRECT($A$701),"")</f>
      </c>
      <c r="C701">
        <f ca="1">IF(ISNUMBER(INDIRECT($A$701)),ROUND(INDIRECT($A$701),2),0)</f>
        <v>0</v>
      </c>
      <c r="D701" t="b">
        <f ca="1">ISBLANK(INDIRECT($A$701))</f>
        <v>0</v>
      </c>
    </row>
    <row r="702" spans="1:4" ht="10.5">
      <c r="A702" s="93" t="s">
        <v>1035</v>
      </c>
      <c r="B702">
        <f ca="1">IF(ISTEXT(INDIRECT($A$702)),INDIRECT($A$702),"")</f>
      </c>
      <c r="C702">
        <f ca="1">IF(ISNUMBER(INDIRECT($A$702)),ROUND(INDIRECT($A$702),2),0)</f>
        <v>0</v>
      </c>
      <c r="D702" t="b">
        <f ca="1">ISBLANK(INDIRECT($A$702))</f>
        <v>0</v>
      </c>
    </row>
    <row r="703" spans="1:4" ht="10.5">
      <c r="A703" s="93" t="s">
        <v>1036</v>
      </c>
      <c r="B703">
        <f ca="1">IF(ISTEXT(INDIRECT($A$703)),INDIRECT($A$703),"")</f>
      </c>
      <c r="C703">
        <f ca="1">IF(ISNUMBER(INDIRECT($A$703)),ROUND(INDIRECT($A$703),2),0)</f>
        <v>0</v>
      </c>
      <c r="D703" t="b">
        <f ca="1">ISBLANK(INDIRECT($A$703))</f>
        <v>0</v>
      </c>
    </row>
    <row r="704" spans="1:4" ht="10.5">
      <c r="A704" s="93" t="s">
        <v>1037</v>
      </c>
      <c r="B704" t="str">
        <f ca="1">IF(ISTEXT(INDIRECT($A$704)),INDIRECT($A$704),"")</f>
        <v>3. 1. 1. 3. 1. 1</v>
      </c>
      <c r="C704">
        <f ca="1">IF(ISNUMBER(INDIRECT($A$704)),INDIRECT($A$704),0)</f>
        <v>0</v>
      </c>
      <c r="D704" t="b">
        <f ca="1">ISBLANK(INDIRECT($A$704))</f>
        <v>0</v>
      </c>
    </row>
    <row r="705" spans="1:4" ht="10.5">
      <c r="A705" s="93" t="s">
        <v>1038</v>
      </c>
      <c r="B705" t="str">
        <f ca="1">IF(ISTEXT(INDIRECT($A$705)),INDIRECT($A$705),"")</f>
        <v>Transporto priemonės</v>
      </c>
      <c r="C705">
        <f ca="1">IF(ISNUMBER(INDIRECT($A$705)),INDIRECT($A$705),0)</f>
        <v>0</v>
      </c>
      <c r="D705" t="b">
        <f ca="1">ISBLANK(INDIRECT($A$705))</f>
        <v>0</v>
      </c>
    </row>
    <row r="706" spans="1:4" ht="10.5">
      <c r="A706" s="93" t="s">
        <v>1039</v>
      </c>
      <c r="B706">
        <f ca="1">IF(ISTEXT(INDIRECT($A$706)),INDIRECT($A$706),"")</f>
      </c>
      <c r="C706">
        <f ca="1">IF(ISNUMBER(INDIRECT($A$706)),INDIRECT($A$706),0)</f>
        <v>115</v>
      </c>
      <c r="D706" t="b">
        <f ca="1">ISBLANK(INDIRECT($A$706))</f>
        <v>0</v>
      </c>
    </row>
    <row r="707" spans="1:4" ht="10.5">
      <c r="A707" s="93" t="s">
        <v>1040</v>
      </c>
      <c r="B707">
        <f ca="1">IF(ISTEXT(INDIRECT($A$707)),INDIRECT($A$707),"")</f>
      </c>
      <c r="C707">
        <f ca="1">IF(ISNUMBER(INDIRECT($A$707)),ROUND(INDIRECT($A$707),2),0)</f>
        <v>0</v>
      </c>
      <c r="D707" t="b">
        <f ca="1">ISBLANK(INDIRECT($A$707))</f>
        <v>1</v>
      </c>
    </row>
    <row r="708" spans="1:4" ht="10.5">
      <c r="A708" s="93" t="s">
        <v>1041</v>
      </c>
      <c r="B708">
        <f ca="1">IF(ISTEXT(INDIRECT($A$708)),INDIRECT($A$708),"")</f>
      </c>
      <c r="C708">
        <f ca="1">IF(ISNUMBER(INDIRECT($A$708)),ROUND(INDIRECT($A$708),2),0)</f>
        <v>0</v>
      </c>
      <c r="D708" t="b">
        <f ca="1">ISBLANK(INDIRECT($A$708))</f>
        <v>1</v>
      </c>
    </row>
    <row r="709" spans="1:4" ht="10.5">
      <c r="A709" s="93" t="s">
        <v>1042</v>
      </c>
      <c r="B709">
        <f ca="1">IF(ISTEXT(INDIRECT($A$709)),INDIRECT($A$709),"")</f>
      </c>
      <c r="C709">
        <f ca="1">IF(ISNUMBER(INDIRECT($A$709)),ROUND(INDIRECT($A$709),2),0)</f>
        <v>0</v>
      </c>
      <c r="D709" t="b">
        <f ca="1">ISBLANK(INDIRECT($A$709))</f>
        <v>1</v>
      </c>
    </row>
    <row r="710" spans="1:4" ht="10.5">
      <c r="A710" s="93" t="s">
        <v>1043</v>
      </c>
      <c r="B710" t="str">
        <f ca="1">IF(ISTEXT(INDIRECT($A$710)),INDIRECT($A$710),"")</f>
        <v>3. 1. 1. 3. 1. 2</v>
      </c>
      <c r="C710">
        <f ca="1">IF(ISNUMBER(INDIRECT($A$710)),INDIRECT($A$710),0)</f>
        <v>0</v>
      </c>
      <c r="D710" t="b">
        <f ca="1">ISBLANK(INDIRECT($A$710))</f>
        <v>0</v>
      </c>
    </row>
    <row r="711" spans="1:4" ht="10.5">
      <c r="A711" s="93" t="s">
        <v>1044</v>
      </c>
      <c r="B711" t="str">
        <f ca="1">IF(ISTEXT(INDIRECT($A$711)),INDIRECT($A$711),"")</f>
        <v>Kitos mašinos ir įrenginiai</v>
      </c>
      <c r="C711">
        <f ca="1">IF(ISNUMBER(INDIRECT($A$711)),INDIRECT($A$711),0)</f>
        <v>0</v>
      </c>
      <c r="D711" t="b">
        <f ca="1">ISBLANK(INDIRECT($A$711))</f>
        <v>0</v>
      </c>
    </row>
    <row r="712" spans="1:4" ht="10.5">
      <c r="A712" s="93" t="s">
        <v>1045</v>
      </c>
      <c r="B712">
        <f ca="1">IF(ISTEXT(INDIRECT($A$712)),INDIRECT($A$712),"")</f>
      </c>
      <c r="C712">
        <f ca="1">IF(ISNUMBER(INDIRECT($A$712)),INDIRECT($A$712),0)</f>
        <v>116</v>
      </c>
      <c r="D712" t="b">
        <f ca="1">ISBLANK(INDIRECT($A$712))</f>
        <v>0</v>
      </c>
    </row>
    <row r="713" spans="1:4" ht="10.5">
      <c r="A713" s="93" t="s">
        <v>1046</v>
      </c>
      <c r="B713">
        <f ca="1">IF(ISTEXT(INDIRECT($A$713)),INDIRECT($A$713),"")</f>
      </c>
      <c r="C713">
        <f ca="1">IF(ISNUMBER(INDIRECT($A$713)),ROUND(INDIRECT($A$713),2),0)</f>
        <v>0</v>
      </c>
      <c r="D713" t="b">
        <f ca="1">ISBLANK(INDIRECT($A$713))</f>
        <v>1</v>
      </c>
    </row>
    <row r="714" spans="1:4" ht="10.5">
      <c r="A714" s="93" t="s">
        <v>1047</v>
      </c>
      <c r="B714">
        <f ca="1">IF(ISTEXT(INDIRECT($A$714)),INDIRECT($A$714),"")</f>
      </c>
      <c r="C714">
        <f ca="1">IF(ISNUMBER(INDIRECT($A$714)),ROUND(INDIRECT($A$714),2),0)</f>
        <v>0</v>
      </c>
      <c r="D714" t="b">
        <f ca="1">ISBLANK(INDIRECT($A$714))</f>
        <v>1</v>
      </c>
    </row>
    <row r="715" spans="1:4" ht="10.5">
      <c r="A715" s="93" t="s">
        <v>1048</v>
      </c>
      <c r="B715">
        <f ca="1">IF(ISTEXT(INDIRECT($A$715)),INDIRECT($A$715),"")</f>
      </c>
      <c r="C715">
        <f ca="1">IF(ISNUMBER(INDIRECT($A$715)),ROUND(INDIRECT($A$715),2),0)</f>
        <v>0</v>
      </c>
      <c r="D715" t="b">
        <f ca="1">ISBLANK(INDIRECT($A$715))</f>
        <v>1</v>
      </c>
    </row>
    <row r="716" spans="1:4" ht="10.5">
      <c r="A716" s="93" t="s">
        <v>1049</v>
      </c>
      <c r="B716" t="str">
        <f ca="1">IF(ISTEXT(INDIRECT($A$716)),INDIRECT($A$716),"")</f>
        <v>3. 1. 1. 4</v>
      </c>
      <c r="C716">
        <f ca="1">IF(ISNUMBER(INDIRECT($A$716)),INDIRECT($A$716),0)</f>
        <v>0</v>
      </c>
      <c r="D716" t="b">
        <f ca="1">ISBLANK(INDIRECT($A$716))</f>
        <v>0</v>
      </c>
    </row>
    <row r="717" spans="1:4" ht="10.5">
      <c r="A717" s="93" t="s">
        <v>1050</v>
      </c>
      <c r="B717" t="str">
        <f ca="1">IF(ISTEXT(INDIRECT($A$717)),INDIRECT($A$717),"")</f>
        <v>Vertybės</v>
      </c>
      <c r="C717">
        <f ca="1">IF(ISNUMBER(INDIRECT($A$717)),INDIRECT($A$717),0)</f>
        <v>0</v>
      </c>
      <c r="D717" t="b">
        <f ca="1">ISBLANK(INDIRECT($A$717))</f>
        <v>0</v>
      </c>
    </row>
    <row r="718" spans="1:4" ht="10.5">
      <c r="A718" s="93" t="s">
        <v>1051</v>
      </c>
      <c r="B718">
        <f ca="1">IF(ISTEXT(INDIRECT($A$718)),INDIRECT($A$718),"")</f>
      </c>
      <c r="C718">
        <f ca="1">IF(ISNUMBER(INDIRECT($A$718)),INDIRECT($A$718),0)</f>
        <v>117</v>
      </c>
      <c r="D718" t="b">
        <f ca="1">ISBLANK(INDIRECT($A$718))</f>
        <v>0</v>
      </c>
    </row>
    <row r="719" spans="1:4" ht="10.5">
      <c r="A719" s="93" t="s">
        <v>1052</v>
      </c>
      <c r="B719">
        <f ca="1">IF(ISTEXT(INDIRECT($A$719)),INDIRECT($A$719),"")</f>
      </c>
      <c r="C719">
        <f ca="1">IF(ISNUMBER(INDIRECT($A$719)),ROUND(INDIRECT($A$719),2),0)</f>
        <v>0</v>
      </c>
      <c r="D719" t="b">
        <f ca="1">ISBLANK(INDIRECT($A$719))</f>
        <v>1</v>
      </c>
    </row>
    <row r="720" spans="1:4" ht="10.5">
      <c r="A720" s="93" t="s">
        <v>1053</v>
      </c>
      <c r="B720">
        <f ca="1">IF(ISTEXT(INDIRECT($A$720)),INDIRECT($A$720),"")</f>
      </c>
      <c r="C720">
        <f ca="1">IF(ISNUMBER(INDIRECT($A$720)),ROUND(INDIRECT($A$720),2),0)</f>
        <v>0</v>
      </c>
      <c r="D720" t="b">
        <f ca="1">ISBLANK(INDIRECT($A$720))</f>
        <v>1</v>
      </c>
    </row>
    <row r="721" spans="1:4" ht="10.5">
      <c r="A721" s="93" t="s">
        <v>1054</v>
      </c>
      <c r="B721">
        <f ca="1">IF(ISTEXT(INDIRECT($A$721)),INDIRECT($A$721),"")</f>
      </c>
      <c r="C721">
        <f ca="1">IF(ISNUMBER(INDIRECT($A$721)),ROUND(INDIRECT($A$721),2),0)</f>
        <v>0</v>
      </c>
      <c r="D721" t="b">
        <f ca="1">ISBLANK(INDIRECT($A$721))</f>
        <v>1</v>
      </c>
    </row>
    <row r="722" spans="1:4" ht="10.5">
      <c r="A722" s="93" t="s">
        <v>1055</v>
      </c>
      <c r="B722" t="str">
        <f ca="1">IF(ISTEXT(INDIRECT($A$722)),INDIRECT($A$722),"")</f>
        <v>3. 1. 1. 5</v>
      </c>
      <c r="C722">
        <f ca="1">IF(ISNUMBER(INDIRECT($A$722)),INDIRECT($A$722),0)</f>
        <v>0</v>
      </c>
      <c r="D722" t="b">
        <f ca="1">ISBLANK(INDIRECT($A$722))</f>
        <v>0</v>
      </c>
    </row>
    <row r="723" spans="1:4" ht="10.5">
      <c r="A723" s="93" t="s">
        <v>1056</v>
      </c>
      <c r="B723" t="str">
        <f ca="1">IF(ISTEXT(INDIRECT($A$723)),INDIRECT($A$723),"")</f>
        <v>Kitas ilgalaikis materialusis turtas</v>
      </c>
      <c r="C723">
        <f ca="1">IF(ISNUMBER(INDIRECT($A$723)),INDIRECT($A$723),0)</f>
        <v>0</v>
      </c>
      <c r="D723" t="b">
        <f ca="1">ISBLANK(INDIRECT($A$723))</f>
        <v>0</v>
      </c>
    </row>
    <row r="724" spans="1:4" ht="10.5">
      <c r="A724" s="93" t="s">
        <v>1057</v>
      </c>
      <c r="B724">
        <f ca="1">IF(ISTEXT(INDIRECT($A$724)),INDIRECT($A$724),"")</f>
      </c>
      <c r="C724">
        <f ca="1">IF(ISNUMBER(INDIRECT($A$724)),INDIRECT($A$724),0)</f>
        <v>118</v>
      </c>
      <c r="D724" t="b">
        <f ca="1">ISBLANK(INDIRECT($A$724))</f>
        <v>0</v>
      </c>
    </row>
    <row r="725" spans="1:4" ht="10.5">
      <c r="A725" s="93" t="s">
        <v>1058</v>
      </c>
      <c r="B725">
        <f ca="1">IF(ISTEXT(INDIRECT($A$725)),INDIRECT($A$725),"")</f>
      </c>
      <c r="C725">
        <f ca="1">IF(ISNUMBER(INDIRECT($A$725)),ROUND(INDIRECT($A$725),2),0)</f>
        <v>0</v>
      </c>
      <c r="D725" t="b">
        <f ca="1">ISBLANK(INDIRECT($A$725))</f>
        <v>1</v>
      </c>
    </row>
    <row r="726" spans="1:4" ht="10.5">
      <c r="A726" s="93" t="s">
        <v>1059</v>
      </c>
      <c r="B726">
        <f ca="1">IF(ISTEXT(INDIRECT($A$726)),INDIRECT($A$726),"")</f>
      </c>
      <c r="C726">
        <f ca="1">IF(ISNUMBER(INDIRECT($A$726)),ROUND(INDIRECT($A$726),2),0)</f>
        <v>0</v>
      </c>
      <c r="D726" t="b">
        <f ca="1">ISBLANK(INDIRECT($A$726))</f>
        <v>1</v>
      </c>
    </row>
    <row r="727" spans="1:4" ht="10.5">
      <c r="A727" s="93" t="s">
        <v>1060</v>
      </c>
      <c r="B727">
        <f ca="1">IF(ISTEXT(INDIRECT($A$727)),INDIRECT($A$727),"")</f>
      </c>
      <c r="C727">
        <f ca="1">IF(ISNUMBER(INDIRECT($A$727)),ROUND(INDIRECT($A$727),2),0)</f>
        <v>0</v>
      </c>
      <c r="D727" t="b">
        <f ca="1">ISBLANK(INDIRECT($A$727))</f>
        <v>1</v>
      </c>
    </row>
    <row r="728" spans="1:4" ht="10.5">
      <c r="A728" s="93" t="s">
        <v>1061</v>
      </c>
      <c r="B728" t="str">
        <f ca="1">IF(ISTEXT(INDIRECT($A$728)),INDIRECT($A$728),"")</f>
        <v>3. 1. 2</v>
      </c>
      <c r="C728">
        <f ca="1">IF(ISNUMBER(INDIRECT($A$728)),INDIRECT($A$728),0)</f>
        <v>0</v>
      </c>
      <c r="D728" t="b">
        <f ca="1">ISBLANK(INDIRECT($A$728))</f>
        <v>0</v>
      </c>
    </row>
    <row r="729" spans="1:4" ht="10.5">
      <c r="A729" s="93" t="s">
        <v>1062</v>
      </c>
      <c r="B729" t="str">
        <f ca="1">IF(ISTEXT(INDIRECT($A$729)),INDIRECT($A$729),"")</f>
        <v>Nematerialiojo turto kūrimas ir įsigijimas</v>
      </c>
      <c r="C729">
        <f ca="1">IF(ISNUMBER(INDIRECT($A$729)),INDIRECT($A$729),0)</f>
        <v>0</v>
      </c>
      <c r="D729" t="b">
        <f ca="1">ISBLANK(INDIRECT($A$729))</f>
        <v>0</v>
      </c>
    </row>
    <row r="730" spans="1:4" ht="10.5">
      <c r="A730" s="93" t="s">
        <v>1063</v>
      </c>
      <c r="B730">
        <f ca="1">IF(ISTEXT(INDIRECT($A$730)),INDIRECT($A$730),"")</f>
      </c>
      <c r="C730">
        <f ca="1">IF(ISNUMBER(INDIRECT($A$730)),INDIRECT($A$730),0)</f>
        <v>119</v>
      </c>
      <c r="D730" t="b">
        <f ca="1">ISBLANK(INDIRECT($A$730))</f>
        <v>0</v>
      </c>
    </row>
    <row r="731" spans="1:4" ht="10.5">
      <c r="A731" s="93" t="s">
        <v>1064</v>
      </c>
      <c r="B731">
        <f ca="1">IF(ISTEXT(INDIRECT($A$731)),INDIRECT($A$731),"")</f>
      </c>
      <c r="C731">
        <f ca="1">IF(ISNUMBER(INDIRECT($A$731)),ROUND(INDIRECT($A$731),2),0)</f>
        <v>0</v>
      </c>
      <c r="D731" t="b">
        <f ca="1">ISBLANK(INDIRECT($A$731))</f>
        <v>0</v>
      </c>
    </row>
    <row r="732" spans="1:4" ht="10.5">
      <c r="A732" s="93" t="s">
        <v>1065</v>
      </c>
      <c r="B732">
        <f ca="1">IF(ISTEXT(INDIRECT($A$732)),INDIRECT($A$732),"")</f>
      </c>
      <c r="C732">
        <f ca="1">IF(ISNUMBER(INDIRECT($A$732)),ROUND(INDIRECT($A$732),2),0)</f>
        <v>0</v>
      </c>
      <c r="D732" t="b">
        <f ca="1">ISBLANK(INDIRECT($A$732))</f>
        <v>0</v>
      </c>
    </row>
    <row r="733" spans="1:4" ht="10.5">
      <c r="A733" s="93" t="s">
        <v>1066</v>
      </c>
      <c r="B733">
        <f ca="1">IF(ISTEXT(INDIRECT($A$733)),INDIRECT($A$733),"")</f>
      </c>
      <c r="C733">
        <f ca="1">IF(ISNUMBER(INDIRECT($A$733)),ROUND(INDIRECT($A$733),2),0)</f>
        <v>0</v>
      </c>
      <c r="D733" t="b">
        <f ca="1">ISBLANK(INDIRECT($A$733))</f>
        <v>0</v>
      </c>
    </row>
    <row r="734" spans="1:4" ht="10.5">
      <c r="A734" s="93" t="s">
        <v>1067</v>
      </c>
      <c r="B734" t="str">
        <f ca="1">IF(ISTEXT(INDIRECT($A$734)),INDIRECT($A$734),"")</f>
        <v>3. 1. 2. 1. 1. 1</v>
      </c>
      <c r="C734">
        <f ca="1">IF(ISNUMBER(INDIRECT($A$734)),INDIRECT($A$734),0)</f>
        <v>0</v>
      </c>
      <c r="D734" t="b">
        <f ca="1">ISBLANK(INDIRECT($A$734))</f>
        <v>0</v>
      </c>
    </row>
    <row r="735" spans="1:4" ht="10.5">
      <c r="A735" s="93" t="s">
        <v>1068</v>
      </c>
      <c r="B735" t="str">
        <f ca="1">IF(ISTEXT(INDIRECT($A$735)),INDIRECT($A$735),"")</f>
        <v>Naudingųjų iškasenų žvalgymo darbai</v>
      </c>
      <c r="C735">
        <f ca="1">IF(ISNUMBER(INDIRECT($A$735)),INDIRECT($A$735),0)</f>
        <v>0</v>
      </c>
      <c r="D735" t="b">
        <f ca="1">ISBLANK(INDIRECT($A$735))</f>
        <v>0</v>
      </c>
    </row>
    <row r="736" spans="1:4" ht="10.5">
      <c r="A736" s="93" t="s">
        <v>1069</v>
      </c>
      <c r="B736">
        <f ca="1">IF(ISTEXT(INDIRECT($A$736)),INDIRECT($A$736),"")</f>
      </c>
      <c r="C736">
        <f ca="1">IF(ISNUMBER(INDIRECT($A$736)),INDIRECT($A$736),0)</f>
        <v>120</v>
      </c>
      <c r="D736" t="b">
        <f ca="1">ISBLANK(INDIRECT($A$736))</f>
        <v>0</v>
      </c>
    </row>
    <row r="737" spans="1:4" ht="10.5">
      <c r="A737" s="93" t="s">
        <v>1070</v>
      </c>
      <c r="B737">
        <f ca="1">IF(ISTEXT(INDIRECT($A$737)),INDIRECT($A$737),"")</f>
      </c>
      <c r="C737">
        <f ca="1">IF(ISNUMBER(INDIRECT($A$737)),ROUND(INDIRECT($A$737),2),0)</f>
        <v>0</v>
      </c>
      <c r="D737" t="b">
        <f ca="1">ISBLANK(INDIRECT($A$737))</f>
        <v>1</v>
      </c>
    </row>
    <row r="738" spans="1:4" ht="10.5">
      <c r="A738" s="93" t="s">
        <v>1071</v>
      </c>
      <c r="B738">
        <f ca="1">IF(ISTEXT(INDIRECT($A$738)),INDIRECT($A$738),"")</f>
      </c>
      <c r="C738">
        <f ca="1">IF(ISNUMBER(INDIRECT($A$738)),ROUND(INDIRECT($A$738),2),0)</f>
        <v>0</v>
      </c>
      <c r="D738" t="b">
        <f ca="1">ISBLANK(INDIRECT($A$738))</f>
        <v>1</v>
      </c>
    </row>
    <row r="739" spans="1:4" ht="10.5">
      <c r="A739" s="93" t="s">
        <v>1072</v>
      </c>
      <c r="B739">
        <f ca="1">IF(ISTEXT(INDIRECT($A$739)),INDIRECT($A$739),"")</f>
      </c>
      <c r="C739">
        <f ca="1">IF(ISNUMBER(INDIRECT($A$739)),ROUND(INDIRECT($A$739),2),0)</f>
        <v>0</v>
      </c>
      <c r="D739" t="b">
        <f ca="1">ISBLANK(INDIRECT($A$739))</f>
        <v>1</v>
      </c>
    </row>
    <row r="740" spans="1:4" ht="10.5">
      <c r="A740" s="93" t="s">
        <v>1073</v>
      </c>
      <c r="B740" t="str">
        <f ca="1">IF(ISTEXT(INDIRECT($A$740)),INDIRECT($A$740),"")</f>
        <v>3. 1. 2. 1. 1. 2</v>
      </c>
      <c r="C740">
        <f ca="1">IF(ISNUMBER(INDIRECT($A$740)),INDIRECT($A$740),0)</f>
        <v>0</v>
      </c>
      <c r="D740" t="b">
        <f ca="1">ISBLANK(INDIRECT($A$740))</f>
        <v>0</v>
      </c>
    </row>
    <row r="741" spans="1:4" ht="10.5">
      <c r="A741" s="93" t="s">
        <v>1074</v>
      </c>
      <c r="B741" t="str">
        <f ca="1">IF(ISTEXT(INDIRECT($A$741)),INDIRECT($A$741),"")</f>
        <v>Kompiuterinė programinė įranga, kompiuternės programinės įrangos licencijos</v>
      </c>
      <c r="C741">
        <f ca="1">IF(ISNUMBER(INDIRECT($A$741)),INDIRECT($A$741),0)</f>
        <v>0</v>
      </c>
      <c r="D741" t="b">
        <f ca="1">ISBLANK(INDIRECT($A$741))</f>
        <v>0</v>
      </c>
    </row>
    <row r="742" spans="1:4" ht="10.5">
      <c r="A742" s="93" t="s">
        <v>1075</v>
      </c>
      <c r="B742">
        <f ca="1">IF(ISTEXT(INDIRECT($A$742)),INDIRECT($A$742),"")</f>
      </c>
      <c r="C742">
        <f ca="1">IF(ISNUMBER(INDIRECT($A$742)),INDIRECT($A$742),0)</f>
        <v>121</v>
      </c>
      <c r="D742" t="b">
        <f ca="1">ISBLANK(INDIRECT($A$742))</f>
        <v>0</v>
      </c>
    </row>
    <row r="743" spans="1:4" ht="10.5">
      <c r="A743" s="93" t="s">
        <v>1076</v>
      </c>
      <c r="B743">
        <f ca="1">IF(ISTEXT(INDIRECT($A$743)),INDIRECT($A$743),"")</f>
      </c>
      <c r="C743">
        <f ca="1">IF(ISNUMBER(INDIRECT($A$743)),ROUND(INDIRECT($A$743),2),0)</f>
        <v>0</v>
      </c>
      <c r="D743" t="b">
        <f ca="1">ISBLANK(INDIRECT($A$743))</f>
        <v>1</v>
      </c>
    </row>
    <row r="744" spans="1:4" ht="10.5">
      <c r="A744" s="93" t="s">
        <v>1077</v>
      </c>
      <c r="B744">
        <f ca="1">IF(ISTEXT(INDIRECT($A$744)),INDIRECT($A$744),"")</f>
      </c>
      <c r="C744">
        <f ca="1">IF(ISNUMBER(INDIRECT($A$744)),ROUND(INDIRECT($A$744),2),0)</f>
        <v>0</v>
      </c>
      <c r="D744" t="b">
        <f ca="1">ISBLANK(INDIRECT($A$744))</f>
        <v>1</v>
      </c>
    </row>
    <row r="745" spans="1:4" ht="10.5">
      <c r="A745" s="93" t="s">
        <v>1078</v>
      </c>
      <c r="B745">
        <f ca="1">IF(ISTEXT(INDIRECT($A$745)),INDIRECT($A$745),"")</f>
      </c>
      <c r="C745">
        <f ca="1">IF(ISNUMBER(INDIRECT($A$745)),ROUND(INDIRECT($A$745),2),0)</f>
        <v>0</v>
      </c>
      <c r="D745" t="b">
        <f ca="1">ISBLANK(INDIRECT($A$745))</f>
        <v>1</v>
      </c>
    </row>
    <row r="746" spans="1:4" ht="10.5">
      <c r="A746" s="93" t="s">
        <v>1079</v>
      </c>
      <c r="B746" t="str">
        <f ca="1">IF(ISTEXT(INDIRECT($A$746)),INDIRECT($A$746),"")</f>
        <v>3. 1. 2. 1. 1. 3</v>
      </c>
      <c r="C746">
        <f ca="1">IF(ISNUMBER(INDIRECT($A$746)),INDIRECT($A$746),0)</f>
        <v>0</v>
      </c>
      <c r="D746" t="b">
        <f ca="1">ISBLANK(INDIRECT($A$746))</f>
        <v>0</v>
      </c>
    </row>
    <row r="747" spans="1:4" ht="10.5">
      <c r="A747" s="93" t="s">
        <v>1080</v>
      </c>
      <c r="B747" t="str">
        <f ca="1">IF(ISTEXT(INDIRECT($A$747)),INDIRECT($A$747),"")</f>
        <v>Patentai</v>
      </c>
      <c r="C747">
        <f ca="1">IF(ISNUMBER(INDIRECT($A$747)),INDIRECT($A$747),0)</f>
        <v>0</v>
      </c>
      <c r="D747" t="b">
        <f ca="1">ISBLANK(INDIRECT($A$747))</f>
        <v>0</v>
      </c>
    </row>
    <row r="748" spans="1:4" ht="10.5">
      <c r="A748" s="93" t="s">
        <v>1081</v>
      </c>
      <c r="B748">
        <f ca="1">IF(ISTEXT(INDIRECT($A$748)),INDIRECT($A$748),"")</f>
      </c>
      <c r="C748">
        <f ca="1">IF(ISNUMBER(INDIRECT($A$748)),INDIRECT($A$748),0)</f>
        <v>122</v>
      </c>
      <c r="D748" t="b">
        <f ca="1">ISBLANK(INDIRECT($A$748))</f>
        <v>0</v>
      </c>
    </row>
    <row r="749" spans="1:4" ht="10.5">
      <c r="A749" s="93" t="s">
        <v>1082</v>
      </c>
      <c r="B749">
        <f ca="1">IF(ISTEXT(INDIRECT($A$749)),INDIRECT($A$749),"")</f>
      </c>
      <c r="C749">
        <f ca="1">IF(ISNUMBER(INDIRECT($A$749)),ROUND(INDIRECT($A$749),2),0)</f>
        <v>0</v>
      </c>
      <c r="D749" t="b">
        <f ca="1">ISBLANK(INDIRECT($A$749))</f>
        <v>1</v>
      </c>
    </row>
    <row r="750" spans="1:4" ht="10.5">
      <c r="A750" s="93" t="s">
        <v>1083</v>
      </c>
      <c r="B750">
        <f ca="1">IF(ISTEXT(INDIRECT($A$750)),INDIRECT($A$750),"")</f>
      </c>
      <c r="C750">
        <f ca="1">IF(ISNUMBER(INDIRECT($A$750)),ROUND(INDIRECT($A$750),2),0)</f>
        <v>0</v>
      </c>
      <c r="D750" t="b">
        <f ca="1">ISBLANK(INDIRECT($A$750))</f>
        <v>1</v>
      </c>
    </row>
    <row r="751" spans="1:4" ht="10.5">
      <c r="A751" s="93" t="s">
        <v>1084</v>
      </c>
      <c r="B751">
        <f ca="1">IF(ISTEXT(INDIRECT($A$751)),INDIRECT($A$751),"")</f>
      </c>
      <c r="C751">
        <f ca="1">IF(ISNUMBER(INDIRECT($A$751)),ROUND(INDIRECT($A$751),2),0)</f>
        <v>0</v>
      </c>
      <c r="D751" t="b">
        <f ca="1">ISBLANK(INDIRECT($A$751))</f>
        <v>1</v>
      </c>
    </row>
    <row r="752" spans="1:4" ht="10.5">
      <c r="A752" s="93" t="s">
        <v>1085</v>
      </c>
      <c r="B752" t="str">
        <f ca="1">IF(ISTEXT(INDIRECT($A$752)),INDIRECT($A$752),"")</f>
        <v>3. 1. 2. 1. 1. 4</v>
      </c>
      <c r="C752">
        <f ca="1">IF(ISNUMBER(INDIRECT($A$752)),INDIRECT($A$752),0)</f>
        <v>0</v>
      </c>
      <c r="D752" t="b">
        <f ca="1">ISBLANK(INDIRECT($A$752))</f>
        <v>0</v>
      </c>
    </row>
    <row r="753" spans="1:4" ht="10.5">
      <c r="A753" s="93" t="s">
        <v>1086</v>
      </c>
      <c r="B753" t="str">
        <f ca="1">IF(ISTEXT(INDIRECT($A$753)),INDIRECT($A$753),"")</f>
        <v>Literatūros ir meno kūriniai</v>
      </c>
      <c r="C753">
        <f ca="1">IF(ISNUMBER(INDIRECT($A$753)),INDIRECT($A$753),0)</f>
        <v>0</v>
      </c>
      <c r="D753" t="b">
        <f ca="1">ISBLANK(INDIRECT($A$753))</f>
        <v>0</v>
      </c>
    </row>
    <row r="754" spans="1:4" ht="10.5">
      <c r="A754" s="93" t="s">
        <v>1087</v>
      </c>
      <c r="B754">
        <f ca="1">IF(ISTEXT(INDIRECT($A$754)),INDIRECT($A$754),"")</f>
      </c>
      <c r="C754">
        <f ca="1">IF(ISNUMBER(INDIRECT($A$754)),INDIRECT($A$754),0)</f>
        <v>123</v>
      </c>
      <c r="D754" t="b">
        <f ca="1">ISBLANK(INDIRECT($A$754))</f>
        <v>0</v>
      </c>
    </row>
    <row r="755" spans="1:4" ht="10.5">
      <c r="A755" s="93" t="s">
        <v>1088</v>
      </c>
      <c r="B755">
        <f ca="1">IF(ISTEXT(INDIRECT($A$755)),INDIRECT($A$755),"")</f>
      </c>
      <c r="C755">
        <f ca="1">IF(ISNUMBER(INDIRECT($A$755)),ROUND(INDIRECT($A$755),2),0)</f>
        <v>0</v>
      </c>
      <c r="D755" t="b">
        <f ca="1">ISBLANK(INDIRECT($A$755))</f>
        <v>1</v>
      </c>
    </row>
    <row r="756" spans="1:4" ht="10.5">
      <c r="A756" s="93" t="s">
        <v>1089</v>
      </c>
      <c r="B756">
        <f ca="1">IF(ISTEXT(INDIRECT($A$756)),INDIRECT($A$756),"")</f>
      </c>
      <c r="C756">
        <f ca="1">IF(ISNUMBER(INDIRECT($A$756)),ROUND(INDIRECT($A$756),2),0)</f>
        <v>0</v>
      </c>
      <c r="D756" t="b">
        <f ca="1">ISBLANK(INDIRECT($A$756))</f>
        <v>1</v>
      </c>
    </row>
    <row r="757" spans="1:4" ht="10.5">
      <c r="A757" s="93" t="s">
        <v>1090</v>
      </c>
      <c r="B757">
        <f ca="1">IF(ISTEXT(INDIRECT($A$757)),INDIRECT($A$757),"")</f>
      </c>
      <c r="C757">
        <f ca="1">IF(ISNUMBER(INDIRECT($A$757)),ROUND(INDIRECT($A$757),2),0)</f>
        <v>0</v>
      </c>
      <c r="D757" t="b">
        <f ca="1">ISBLANK(INDIRECT($A$757))</f>
        <v>1</v>
      </c>
    </row>
    <row r="758" spans="1:4" ht="10.5">
      <c r="A758" s="93" t="s">
        <v>1091</v>
      </c>
      <c r="B758" t="str">
        <f ca="1">IF(ISTEXT(INDIRECT($A$758)),INDIRECT($A$758),"")</f>
        <v>3. 1. 2. 1. 1. 5</v>
      </c>
      <c r="C758">
        <f ca="1">IF(ISNUMBER(INDIRECT($A$758)),INDIRECT($A$758),0)</f>
        <v>0</v>
      </c>
      <c r="D758" t="b">
        <f ca="1">ISBLANK(INDIRECT($A$758))</f>
        <v>0</v>
      </c>
    </row>
    <row r="759" spans="1:4" ht="10.5">
      <c r="A759" s="93" t="s">
        <v>1092</v>
      </c>
      <c r="B759" t="str">
        <f ca="1">IF(ISTEXT(INDIRECT($A$759)),INDIRECT($A$759),"")</f>
        <v>Kitas nematerialusis turtas</v>
      </c>
      <c r="C759">
        <f ca="1">IF(ISNUMBER(INDIRECT($A$759)),INDIRECT($A$759),0)</f>
        <v>0</v>
      </c>
      <c r="D759" t="b">
        <f ca="1">ISBLANK(INDIRECT($A$759))</f>
        <v>0</v>
      </c>
    </row>
    <row r="760" spans="1:4" ht="10.5">
      <c r="A760" s="93" t="s">
        <v>1093</v>
      </c>
      <c r="B760">
        <f ca="1">IF(ISTEXT(INDIRECT($A$760)),INDIRECT($A$760),"")</f>
      </c>
      <c r="C760">
        <f ca="1">IF(ISNUMBER(INDIRECT($A$760)),INDIRECT($A$760),0)</f>
        <v>124</v>
      </c>
      <c r="D760" t="b">
        <f ca="1">ISBLANK(INDIRECT($A$760))</f>
        <v>0</v>
      </c>
    </row>
    <row r="761" spans="1:4" ht="10.5">
      <c r="A761" s="93" t="s">
        <v>1094</v>
      </c>
      <c r="B761">
        <f ca="1">IF(ISTEXT(INDIRECT($A$761)),INDIRECT($A$761),"")</f>
      </c>
      <c r="C761">
        <f ca="1">IF(ISNUMBER(INDIRECT($A$761)),ROUND(INDIRECT($A$761),2),0)</f>
        <v>0</v>
      </c>
      <c r="D761" t="b">
        <f ca="1">ISBLANK(INDIRECT($A$761))</f>
        <v>1</v>
      </c>
    </row>
    <row r="762" spans="1:4" ht="10.5">
      <c r="A762" s="93" t="s">
        <v>1095</v>
      </c>
      <c r="B762">
        <f ca="1">IF(ISTEXT(INDIRECT($A$762)),INDIRECT($A$762),"")</f>
      </c>
      <c r="C762">
        <f ca="1">IF(ISNUMBER(INDIRECT($A$762)),ROUND(INDIRECT($A$762),2),0)</f>
        <v>0</v>
      </c>
      <c r="D762" t="b">
        <f ca="1">ISBLANK(INDIRECT($A$762))</f>
        <v>1</v>
      </c>
    </row>
    <row r="763" spans="1:4" ht="10.5">
      <c r="A763" s="93" t="s">
        <v>1096</v>
      </c>
      <c r="B763">
        <f ca="1">IF(ISTEXT(INDIRECT($A$763)),INDIRECT($A$763),"")</f>
      </c>
      <c r="C763">
        <f ca="1">IF(ISNUMBER(INDIRECT($A$763)),ROUND(INDIRECT($A$763),2),0)</f>
        <v>0</v>
      </c>
      <c r="D763" t="b">
        <f ca="1">ISBLANK(INDIRECT($A$763))</f>
        <v>1</v>
      </c>
    </row>
    <row r="764" spans="1:4" ht="10.5">
      <c r="A764" s="93" t="s">
        <v>1097</v>
      </c>
      <c r="B764" t="str">
        <f ca="1">IF(ISTEXT(INDIRECT($A$764)),INDIRECT($A$764),"")</f>
        <v>3. 1. 3</v>
      </c>
      <c r="C764">
        <f ca="1">IF(ISNUMBER(INDIRECT($A$764)),INDIRECT($A$764),0)</f>
        <v>0</v>
      </c>
      <c r="D764" t="b">
        <f ca="1">ISBLANK(INDIRECT($A$764))</f>
        <v>0</v>
      </c>
    </row>
    <row r="765" spans="1:4" ht="10.5">
      <c r="A765" s="93" t="s">
        <v>1098</v>
      </c>
      <c r="B765" t="str">
        <f ca="1">IF(ISTEXT(INDIRECT($A$765)),INDIRECT($A$765),"")</f>
        <v>Atsargų kūrimas ir įsigijimas</v>
      </c>
      <c r="C765">
        <f ca="1">IF(ISNUMBER(INDIRECT($A$765)),INDIRECT($A$765),0)</f>
        <v>0</v>
      </c>
      <c r="D765" t="b">
        <f ca="1">ISBLANK(INDIRECT($A$765))</f>
        <v>0</v>
      </c>
    </row>
    <row r="766" spans="1:4" ht="10.5">
      <c r="A766" s="93" t="s">
        <v>1099</v>
      </c>
      <c r="B766">
        <f ca="1">IF(ISTEXT(INDIRECT($A$766)),INDIRECT($A$766),"")</f>
      </c>
      <c r="C766">
        <f ca="1">IF(ISNUMBER(INDIRECT($A$766)),INDIRECT($A$766),0)</f>
        <v>125</v>
      </c>
      <c r="D766" t="b">
        <f ca="1">ISBLANK(INDIRECT($A$766))</f>
        <v>0</v>
      </c>
    </row>
    <row r="767" spans="1:4" ht="10.5">
      <c r="A767" s="93" t="s">
        <v>1100</v>
      </c>
      <c r="B767">
        <f ca="1">IF(ISTEXT(INDIRECT($A$767)),INDIRECT($A$767),"")</f>
      </c>
      <c r="C767">
        <f ca="1">IF(ISNUMBER(INDIRECT($A$767)),ROUND(INDIRECT($A$767),2),0)</f>
        <v>0</v>
      </c>
      <c r="D767" t="b">
        <f ca="1">ISBLANK(INDIRECT($A$767))</f>
        <v>1</v>
      </c>
    </row>
    <row r="768" spans="1:4" ht="10.5">
      <c r="A768" s="93" t="s">
        <v>1101</v>
      </c>
      <c r="B768">
        <f ca="1">IF(ISTEXT(INDIRECT($A$768)),INDIRECT($A$768),"")</f>
      </c>
      <c r="C768">
        <f ca="1">IF(ISNUMBER(INDIRECT($A$768)),ROUND(INDIRECT($A$768),2),0)</f>
        <v>0</v>
      </c>
      <c r="D768" t="b">
        <f ca="1">ISBLANK(INDIRECT($A$768))</f>
        <v>1</v>
      </c>
    </row>
    <row r="769" spans="1:4" ht="10.5">
      <c r="A769" s="93" t="s">
        <v>1102</v>
      </c>
      <c r="B769">
        <f ca="1">IF(ISTEXT(INDIRECT($A$769)),INDIRECT($A$769),"")</f>
      </c>
      <c r="C769">
        <f ca="1">IF(ISNUMBER(INDIRECT($A$769)),ROUND(INDIRECT($A$769),2),0)</f>
        <v>0</v>
      </c>
      <c r="D769" t="b">
        <f ca="1">ISBLANK(INDIRECT($A$769))</f>
        <v>1</v>
      </c>
    </row>
    <row r="770" spans="1:4" ht="10.5">
      <c r="A770" s="93" t="s">
        <v>1103</v>
      </c>
      <c r="B770" t="str">
        <f ca="1">IF(ISTEXT(INDIRECT($A$770)),INDIRECT($A$770),"")</f>
        <v>3. 1. 4</v>
      </c>
      <c r="C770">
        <f ca="1">IF(ISNUMBER(INDIRECT($A$770)),INDIRECT($A$770),0)</f>
        <v>0</v>
      </c>
      <c r="D770" t="b">
        <f ca="1">ISBLANK(INDIRECT($A$770))</f>
        <v>0</v>
      </c>
    </row>
    <row r="771" spans="1:4" ht="10.5">
      <c r="A771" s="93" t="s">
        <v>1104</v>
      </c>
      <c r="B771" t="str">
        <f ca="1">IF(ISTEXT(INDIRECT($A$771)),INDIRECT($A$771),"")</f>
        <v>Ilgalaikio turto įsigijimas finansinės nuomos (lizingo) būdu</v>
      </c>
      <c r="C771">
        <f ca="1">IF(ISNUMBER(INDIRECT($A$771)),INDIRECT($A$771),0)</f>
        <v>0</v>
      </c>
      <c r="D771" t="b">
        <f ca="1">ISBLANK(INDIRECT($A$771))</f>
        <v>0</v>
      </c>
    </row>
    <row r="772" spans="1:4" ht="10.5">
      <c r="A772" s="93" t="s">
        <v>1105</v>
      </c>
      <c r="B772">
        <f ca="1">IF(ISTEXT(INDIRECT($A$772)),INDIRECT($A$772),"")</f>
      </c>
      <c r="C772">
        <f ca="1">IF(ISNUMBER(INDIRECT($A$772)),INDIRECT($A$772),0)</f>
        <v>126</v>
      </c>
      <c r="D772" t="b">
        <f ca="1">ISBLANK(INDIRECT($A$772))</f>
        <v>0</v>
      </c>
    </row>
    <row r="773" spans="1:4" ht="10.5">
      <c r="A773" s="93" t="s">
        <v>1106</v>
      </c>
      <c r="B773">
        <f ca="1">IF(ISTEXT(INDIRECT($A$773)),INDIRECT($A$773),"")</f>
      </c>
      <c r="C773">
        <f ca="1">IF(ISNUMBER(INDIRECT($A$773)),ROUND(INDIRECT($A$773),2),0)</f>
        <v>0</v>
      </c>
      <c r="D773" t="b">
        <f ca="1">ISBLANK(INDIRECT($A$773))</f>
        <v>1</v>
      </c>
    </row>
    <row r="774" spans="1:4" ht="10.5">
      <c r="A774" s="93" t="s">
        <v>1107</v>
      </c>
      <c r="B774">
        <f ca="1">IF(ISTEXT(INDIRECT($A$774)),INDIRECT($A$774),"")</f>
      </c>
      <c r="C774">
        <f ca="1">IF(ISNUMBER(INDIRECT($A$774)),ROUND(INDIRECT($A$774),2),0)</f>
        <v>0</v>
      </c>
      <c r="D774" t="b">
        <f ca="1">ISBLANK(INDIRECT($A$774))</f>
        <v>1</v>
      </c>
    </row>
    <row r="775" spans="1:4" ht="10.5">
      <c r="A775" s="93" t="s">
        <v>1108</v>
      </c>
      <c r="B775">
        <f ca="1">IF(ISTEXT(INDIRECT($A$775)),INDIRECT($A$775),"")</f>
      </c>
      <c r="C775">
        <f ca="1">IF(ISNUMBER(INDIRECT($A$775)),ROUND(INDIRECT($A$775),2),0)</f>
        <v>0</v>
      </c>
      <c r="D775" t="b">
        <f ca="1">ISBLANK(INDIRECT($A$775))</f>
        <v>1</v>
      </c>
    </row>
    <row r="776" spans="1:4" ht="10.5">
      <c r="A776" s="93" t="s">
        <v>1109</v>
      </c>
      <c r="B776" t="str">
        <f ca="1">IF(ISTEXT(INDIRECT($A$776)),INDIRECT($A$776),"")</f>
        <v>3. 1. 5</v>
      </c>
      <c r="C776">
        <f ca="1">IF(ISNUMBER(INDIRECT($A$776)),INDIRECT($A$776),0)</f>
        <v>0</v>
      </c>
      <c r="D776" t="b">
        <f ca="1">ISBLANK(INDIRECT($A$776))</f>
        <v>0</v>
      </c>
    </row>
    <row r="777" spans="1:4" ht="10.5">
      <c r="A777" s="93" t="s">
        <v>1110</v>
      </c>
      <c r="B777" t="str">
        <f ca="1">IF(ISTEXT(INDIRECT($A$777)),INDIRECT($A$777),"")</f>
        <v>Biologinis turtas ir mineraliniai ištekliai</v>
      </c>
      <c r="C777">
        <f ca="1">IF(ISNUMBER(INDIRECT($A$777)),INDIRECT($A$777),0)</f>
        <v>0</v>
      </c>
      <c r="D777" t="b">
        <f ca="1">ISBLANK(INDIRECT($A$777))</f>
        <v>0</v>
      </c>
    </row>
    <row r="778" spans="1:4" ht="10.5">
      <c r="A778" s="93" t="s">
        <v>1111</v>
      </c>
      <c r="B778">
        <f ca="1">IF(ISTEXT(INDIRECT($A$778)),INDIRECT($A$778),"")</f>
      </c>
      <c r="C778">
        <f ca="1">IF(ISNUMBER(INDIRECT($A$778)),INDIRECT($A$778),0)</f>
        <v>127</v>
      </c>
      <c r="D778" t="b">
        <f ca="1">ISBLANK(INDIRECT($A$778))</f>
        <v>0</v>
      </c>
    </row>
    <row r="779" spans="1:4" ht="10.5">
      <c r="A779" s="93" t="s">
        <v>1112</v>
      </c>
      <c r="B779">
        <f ca="1">IF(ISTEXT(INDIRECT($A$779)),INDIRECT($A$779),"")</f>
      </c>
      <c r="C779">
        <f ca="1">IF(ISNUMBER(INDIRECT($A$779)),ROUND(INDIRECT($A$779),2),0)</f>
        <v>0</v>
      </c>
      <c r="D779" t="b">
        <f ca="1">ISBLANK(INDIRECT($A$779))</f>
        <v>1</v>
      </c>
    </row>
    <row r="780" spans="1:4" ht="10.5">
      <c r="A780" s="93" t="s">
        <v>1113</v>
      </c>
      <c r="B780">
        <f ca="1">IF(ISTEXT(INDIRECT($A$780)),INDIRECT($A$780),"")</f>
      </c>
      <c r="C780">
        <f ca="1">IF(ISNUMBER(INDIRECT($A$780)),ROUND(INDIRECT($A$780),2),0)</f>
        <v>0</v>
      </c>
      <c r="D780" t="b">
        <f ca="1">ISBLANK(INDIRECT($A$780))</f>
        <v>1</v>
      </c>
    </row>
    <row r="781" spans="1:4" ht="10.5">
      <c r="A781" s="93" t="s">
        <v>1114</v>
      </c>
      <c r="B781">
        <f ca="1">IF(ISTEXT(INDIRECT($A$781)),INDIRECT($A$781),"")</f>
      </c>
      <c r="C781">
        <f ca="1">IF(ISNUMBER(INDIRECT($A$781)),ROUND(INDIRECT($A$781),2),0)</f>
        <v>0</v>
      </c>
      <c r="D781" t="b">
        <f ca="1">ISBLANK(INDIRECT($A$781))</f>
        <v>1</v>
      </c>
    </row>
    <row r="782" spans="1:4" ht="10.5">
      <c r="A782" s="93" t="s">
        <v>1115</v>
      </c>
      <c r="B782" t="str">
        <f ca="1">IF(ISTEXT(INDIRECT($A$782)),INDIRECT($A$782),"")</f>
        <v>3. 2</v>
      </c>
      <c r="C782">
        <f ca="1">IF(ISNUMBER(INDIRECT($A$782)),INDIRECT($A$782),0)</f>
        <v>0</v>
      </c>
      <c r="D782" t="b">
        <f ca="1">ISBLANK(INDIRECT($A$782))</f>
        <v>0</v>
      </c>
    </row>
    <row r="783" spans="1:4" ht="10.5">
      <c r="A783" s="93" t="s">
        <v>1116</v>
      </c>
      <c r="B783" t="str">
        <f ca="1">IF(ISTEXT(INDIRECT($A$783)),INDIRECT($A$783),"")</f>
        <v>Finansinio turto įsigijimo išlaidos (perskolinimas)</v>
      </c>
      <c r="C783">
        <f ca="1">IF(ISNUMBER(INDIRECT($A$783)),INDIRECT($A$783),0)</f>
        <v>0</v>
      </c>
      <c r="D783" t="b">
        <f ca="1">ISBLANK(INDIRECT($A$783))</f>
        <v>0</v>
      </c>
    </row>
    <row r="784" spans="1:4" ht="10.5">
      <c r="A784" s="93" t="s">
        <v>1117</v>
      </c>
      <c r="B784">
        <f ca="1">IF(ISTEXT(INDIRECT($A$784)),INDIRECT($A$784),"")</f>
      </c>
      <c r="C784">
        <f ca="1">IF(ISNUMBER(INDIRECT($A$784)),INDIRECT($A$784),0)</f>
        <v>128</v>
      </c>
      <c r="D784" t="b">
        <f ca="1">ISBLANK(INDIRECT($A$784))</f>
        <v>0</v>
      </c>
    </row>
    <row r="785" spans="1:4" ht="10.5">
      <c r="A785" s="93" t="s">
        <v>1118</v>
      </c>
      <c r="B785">
        <f ca="1">IF(ISTEXT(INDIRECT($A$785)),INDIRECT($A$785),"")</f>
      </c>
      <c r="C785">
        <f ca="1">IF(ISNUMBER(INDIRECT($A$785)),ROUND(INDIRECT($A$785),2),0)</f>
        <v>0</v>
      </c>
      <c r="D785" t="b">
        <f ca="1">ISBLANK(INDIRECT($A$785))</f>
        <v>1</v>
      </c>
    </row>
    <row r="786" spans="1:4" ht="10.5">
      <c r="A786" s="93" t="s">
        <v>1119</v>
      </c>
      <c r="B786">
        <f ca="1">IF(ISTEXT(INDIRECT($A$786)),INDIRECT($A$786),"")</f>
      </c>
      <c r="C786">
        <f ca="1">IF(ISNUMBER(INDIRECT($A$786)),ROUND(INDIRECT($A$786),2),0)</f>
        <v>0</v>
      </c>
      <c r="D786" t="b">
        <f ca="1">ISBLANK(INDIRECT($A$786))</f>
        <v>1</v>
      </c>
    </row>
    <row r="787" spans="1:4" ht="10.5">
      <c r="A787" s="93" t="s">
        <v>1120</v>
      </c>
      <c r="B787">
        <f ca="1">IF(ISTEXT(INDIRECT($A$787)),INDIRECT($A$787),"")</f>
      </c>
      <c r="C787">
        <f ca="1">IF(ISNUMBER(INDIRECT($A$787)),ROUND(INDIRECT($A$787),2),0)</f>
        <v>0</v>
      </c>
      <c r="D787" t="b">
        <f ca="1">ISBLANK(INDIRECT($A$787))</f>
        <v>1</v>
      </c>
    </row>
    <row r="788" spans="1:4" ht="10.5">
      <c r="A788" s="93" t="s">
        <v>1121</v>
      </c>
      <c r="B788" t="str">
        <f ca="1">IF(ISTEXT(INDIRECT($A$788)),INDIRECT($A$788),"")</f>
        <v>3. 3</v>
      </c>
      <c r="C788">
        <f ca="1">IF(ISNUMBER(INDIRECT($A$788)),INDIRECT($A$788),0)</f>
        <v>0</v>
      </c>
      <c r="D788" t="b">
        <f ca="1">ISBLANK(INDIRECT($A$788))</f>
        <v>0</v>
      </c>
    </row>
    <row r="789" spans="1:4" ht="10.5">
      <c r="A789" s="93" t="s">
        <v>1122</v>
      </c>
      <c r="B789" t="str">
        <f ca="1">IF(ISTEXT(INDIRECT($A$789)),INDIRECT($A$789),"")</f>
        <v>Išlaidos dėl finansinių įsipareigojimų vykdymo (paskolų grąžinimas)</v>
      </c>
      <c r="C789">
        <f ca="1">IF(ISNUMBER(INDIRECT($A$789)),INDIRECT($A$789),0)</f>
        <v>0</v>
      </c>
      <c r="D789" t="b">
        <f ca="1">ISBLANK(INDIRECT($A$789))</f>
        <v>0</v>
      </c>
    </row>
    <row r="790" spans="1:4" ht="10.5">
      <c r="A790" s="93" t="s">
        <v>1123</v>
      </c>
      <c r="B790">
        <f ca="1">IF(ISTEXT(INDIRECT($A$790)),INDIRECT($A$790),"")</f>
      </c>
      <c r="C790">
        <f ca="1">IF(ISNUMBER(INDIRECT($A$790)),INDIRECT($A$790),0)</f>
        <v>129</v>
      </c>
      <c r="D790" t="b">
        <f ca="1">ISBLANK(INDIRECT($A$790))</f>
        <v>0</v>
      </c>
    </row>
    <row r="791" spans="1:4" ht="10.5">
      <c r="A791" s="93" t="s">
        <v>1124</v>
      </c>
      <c r="B791">
        <f ca="1">IF(ISTEXT(INDIRECT($A$791)),INDIRECT($A$791),"")</f>
      </c>
      <c r="C791">
        <f ca="1">IF(ISNUMBER(INDIRECT($A$791)),ROUND(INDIRECT($A$791),2),0)</f>
        <v>0</v>
      </c>
      <c r="D791" t="b">
        <f ca="1">ISBLANK(INDIRECT($A$791))</f>
        <v>1</v>
      </c>
    </row>
    <row r="792" spans="1:4" ht="10.5">
      <c r="A792" s="93" t="s">
        <v>1125</v>
      </c>
      <c r="B792">
        <f ca="1">IF(ISTEXT(INDIRECT($A$792)),INDIRECT($A$792),"")</f>
      </c>
      <c r="C792">
        <f ca="1">IF(ISNUMBER(INDIRECT($A$792)),ROUND(INDIRECT($A$792),2),0)</f>
        <v>0</v>
      </c>
      <c r="D792" t="b">
        <f ca="1">ISBLANK(INDIRECT($A$792))</f>
        <v>1</v>
      </c>
    </row>
    <row r="793" spans="1:4" ht="10.5">
      <c r="A793" s="93" t="s">
        <v>1126</v>
      </c>
      <c r="B793">
        <f ca="1">IF(ISTEXT(INDIRECT($A$793)),INDIRECT($A$793),"")</f>
      </c>
      <c r="C793">
        <f ca="1">IF(ISNUMBER(INDIRECT($A$793)),ROUND(INDIRECT($A$793),2),0)</f>
        <v>0</v>
      </c>
      <c r="D793" t="b">
        <f ca="1">ISBLANK(INDIRECT($A$793))</f>
        <v>1</v>
      </c>
    </row>
    <row r="794" spans="1:4" ht="10.5">
      <c r="A794" s="93" t="s">
        <v>1127</v>
      </c>
      <c r="B794" t="str">
        <f ca="1">IF(ISTEXT(INDIRECT($A$794)),INDIRECT($A$794),"")</f>
        <v>IŠ VISO (2+3)</v>
      </c>
      <c r="C794">
        <f ca="1">IF(ISNUMBER(INDIRECT($A$794)),INDIRECT($A$794),0)</f>
        <v>0</v>
      </c>
      <c r="D794" t="b">
        <f ca="1">ISBLANK(INDIRECT($A$794))</f>
        <v>0</v>
      </c>
    </row>
    <row r="795" spans="1:4" ht="10.5">
      <c r="A795" s="93" t="s">
        <v>1128</v>
      </c>
      <c r="B795">
        <f ca="1">IF(ISTEXT(INDIRECT($A$795)),INDIRECT($A$795),"")</f>
      </c>
      <c r="C795">
        <f ca="1">IF(ISNUMBER(INDIRECT($A$795)),INDIRECT($A$795),0)</f>
        <v>130</v>
      </c>
      <c r="D795" t="b">
        <f ca="1">ISBLANK(INDIRECT($A$795))</f>
        <v>0</v>
      </c>
    </row>
    <row r="796" spans="1:4" ht="10.5">
      <c r="A796" s="93" t="s">
        <v>1129</v>
      </c>
      <c r="B796">
        <f ca="1">IF(ISTEXT(INDIRECT($A$796)),INDIRECT($A$796),"")</f>
      </c>
      <c r="C796">
        <f ca="1">IF(ISNUMBER(INDIRECT($A$796)),ROUND(INDIRECT($A$796),2),0)</f>
        <v>53357.77</v>
      </c>
      <c r="D796" t="b">
        <f ca="1">ISBLANK(INDIRECT($A$796))</f>
        <v>0</v>
      </c>
    </row>
    <row r="797" spans="1:4" ht="10.5">
      <c r="A797" s="93" t="s">
        <v>1130</v>
      </c>
      <c r="B797">
        <f ca="1">IF(ISTEXT(INDIRECT($A$797)),INDIRECT($A$797),"")</f>
      </c>
      <c r="C797">
        <f ca="1">IF(ISNUMBER(INDIRECT($A$797)),ROUND(INDIRECT($A$797),2),0)</f>
        <v>97588.35</v>
      </c>
      <c r="D797" t="b">
        <f ca="1">ISBLANK(INDIRECT($A$797))</f>
        <v>0</v>
      </c>
    </row>
    <row r="798" spans="1:4" ht="10.5">
      <c r="A798" s="93" t="s">
        <v>1131</v>
      </c>
      <c r="B798">
        <f ca="1">IF(ISTEXT(INDIRECT($A$798)),INDIRECT($A$798),"")</f>
      </c>
      <c r="C798">
        <f ca="1">IF(ISNUMBER(INDIRECT($A$798)),ROUND(INDIRECT($A$798),2),0)</f>
        <v>0</v>
      </c>
      <c r="D798" t="b">
        <f ca="1">ISBLANK(INDIRECT($A$798))</f>
        <v>0</v>
      </c>
    </row>
    <row r="799" spans="1:4" ht="10.5">
      <c r="A799" s="93" t="s">
        <v>1132</v>
      </c>
      <c r="B799">
        <f ca="1">IF(ISTEXT(INDIRECT($A$799)),INDIRECT($A$799),"")</f>
      </c>
      <c r="C799">
        <f ca="1">IF(ISNUMBER(INDIRECT($A$799)),ROUND(INDIRECT($A$799),2),0)</f>
        <v>0</v>
      </c>
      <c r="D799" t="b">
        <f ca="1">ISBLANK(INDIRECT($A$799))</f>
        <v>0</v>
      </c>
    </row>
    <row r="800" spans="1:4" ht="10.5">
      <c r="A800" s="93" t="s">
        <v>1133</v>
      </c>
      <c r="B800" t="str">
        <f ca="1">IF(ISTEXT(INDIRECT($A$800)),INDIRECT($A$800),"")</f>
        <v>Išlaidų ekonominės klasifikacijos kodas</v>
      </c>
      <c r="C800">
        <f ca="1">IF(ISNUMBER(INDIRECT($A$800)),INDIRECT($A$800),0)</f>
        <v>0</v>
      </c>
      <c r="D800" t="b">
        <f ca="1">ISBLANK(INDIRECT($A$800))</f>
        <v>0</v>
      </c>
    </row>
    <row r="801" spans="1:4" ht="10.5">
      <c r="A801" s="93" t="s">
        <v>1134</v>
      </c>
      <c r="B801" t="str">
        <f ca="1">IF(ISTEXT(INDIRECT($A$801)),INDIRECT($A$801),"")</f>
        <v>Įsiskolinimo pavadinimas</v>
      </c>
      <c r="C801">
        <f ca="1">IF(ISNUMBER(INDIRECT($A$801)),INDIRECT($A$801),0)</f>
        <v>0</v>
      </c>
      <c r="D801" t="b">
        <f ca="1">ISBLANK(INDIRECT($A$801))</f>
        <v>0</v>
      </c>
    </row>
    <row r="802" spans="1:4" ht="10.5">
      <c r="A802" s="93" t="s">
        <v>1135</v>
      </c>
      <c r="B802" t="str">
        <f ca="1">IF(ISTEXT(INDIRECT($A$802)),INDIRECT($A$802),"")</f>
        <v>Eil. Nr.</v>
      </c>
      <c r="C802">
        <f ca="1">IF(ISNUMBER(INDIRECT($A$802)),INDIRECT($A$802),0)</f>
        <v>0</v>
      </c>
      <c r="D802" t="b">
        <f ca="1">ISBLANK(INDIRECT($A$802))</f>
        <v>0</v>
      </c>
    </row>
    <row r="803" spans="1:4" ht="10.5">
      <c r="A803" s="93" t="s">
        <v>1136</v>
      </c>
      <c r="B803" t="str">
        <f ca="1">IF(ISTEXT(INDIRECT($A$803)),INDIRECT($A$803),"")</f>
        <v>likutis metų pradžioje</v>
      </c>
      <c r="C803">
        <f ca="1">IF(ISNUMBER(INDIRECT($A$803)),INDIRECT($A$803),0)</f>
        <v>0</v>
      </c>
      <c r="D803" t="b">
        <f ca="1">ISBLANK(INDIRECT($A$803))</f>
        <v>0</v>
      </c>
    </row>
    <row r="804" spans="1:4" ht="10.5">
      <c r="A804" s="93" t="s">
        <v>1137</v>
      </c>
      <c r="B804" t="str">
        <f ca="1">IF(ISTEXT(INDIRECT($A$804)),INDIRECT($A$804),"")</f>
        <v>likutis ataskaitinio laikotarpio pabaigoje</v>
      </c>
      <c r="C804">
        <f ca="1">IF(ISNUMBER(INDIRECT($A$804)),INDIRECT($A$804),0)</f>
        <v>0</v>
      </c>
      <c r="D804" t="b">
        <f ca="1">ISBLANK(INDIRECT($A$804))</f>
        <v>0</v>
      </c>
    </row>
    <row r="805" spans="1:4" ht="10.5">
      <c r="A805" s="93" t="s">
        <v>1138</v>
      </c>
      <c r="B805" t="str">
        <f ca="1">IF(ISTEXT(INDIRECT($A$805)),INDIRECT($A$805),"")</f>
        <v>1</v>
      </c>
      <c r="C805">
        <f ca="1">IF(ISNUMBER(INDIRECT($A$805)),INDIRECT($A$805),0)</f>
        <v>0</v>
      </c>
      <c r="D805" t="b">
        <f ca="1">ISBLANK(INDIRECT($A$805))</f>
        <v>0</v>
      </c>
    </row>
    <row r="806" spans="1:4" ht="10.5">
      <c r="A806" s="93" t="s">
        <v>1139</v>
      </c>
      <c r="B806" t="str">
        <f ca="1">IF(ISTEXT(INDIRECT($A$806)),INDIRECT($A$806),"")</f>
        <v>2</v>
      </c>
      <c r="C806">
        <f ca="1">IF(ISNUMBER(INDIRECT($A$806)),INDIRECT($A$806),0)</f>
        <v>0</v>
      </c>
      <c r="D806" t="b">
        <f ca="1">ISBLANK(INDIRECT($A$806))</f>
        <v>0</v>
      </c>
    </row>
    <row r="807" spans="1:4" ht="10.5">
      <c r="A807" s="93" t="s">
        <v>1140</v>
      </c>
      <c r="B807" t="str">
        <f ca="1">IF(ISTEXT(INDIRECT($A$807)),INDIRECT($A$807),"")</f>
        <v>3</v>
      </c>
      <c r="C807">
        <f ca="1">IF(ISNUMBER(INDIRECT($A$807)),INDIRECT($A$807),0)</f>
        <v>0</v>
      </c>
      <c r="D807" t="b">
        <f ca="1">ISBLANK(INDIRECT($A$807))</f>
        <v>0</v>
      </c>
    </row>
    <row r="808" spans="1:4" ht="10.5">
      <c r="A808" s="93" t="s">
        <v>1141</v>
      </c>
      <c r="B808" t="str">
        <f ca="1">IF(ISTEXT(INDIRECT($A$808)),INDIRECT($A$808),"")</f>
        <v>6</v>
      </c>
      <c r="C808">
        <f ca="1">IF(ISNUMBER(INDIRECT($A$808)),INDIRECT($A$808),0)</f>
        <v>0</v>
      </c>
      <c r="D808" t="b">
        <f ca="1">ISBLANK(INDIRECT($A$808))</f>
        <v>0</v>
      </c>
    </row>
    <row r="809" spans="1:4" ht="10.5">
      <c r="A809" s="93" t="s">
        <v>1142</v>
      </c>
      <c r="B809" t="str">
        <f ca="1">IF(ISTEXT(INDIRECT($A$809)),INDIRECT($A$809),"")</f>
        <v>7</v>
      </c>
      <c r="C809">
        <f ca="1">IF(ISNUMBER(INDIRECT($A$809)),INDIRECT($A$809),0)</f>
        <v>0</v>
      </c>
      <c r="D809" t="b">
        <f ca="1">ISBLANK(INDIRECT($A$809))</f>
        <v>0</v>
      </c>
    </row>
    <row r="810" spans="1:4" ht="10.5">
      <c r="A810" s="93" t="s">
        <v>1143</v>
      </c>
      <c r="B810" t="str">
        <f ca="1">IF(ISTEXT(INDIRECT($A$810)),INDIRECT($A$810),"")</f>
        <v>2</v>
      </c>
      <c r="C810">
        <f ca="1">IF(ISNUMBER(INDIRECT($A$810)),INDIRECT($A$810),0)</f>
        <v>0</v>
      </c>
      <c r="D810" t="b">
        <f ca="1">ISBLANK(INDIRECT($A$810))</f>
        <v>0</v>
      </c>
    </row>
    <row r="811" spans="1:4" ht="10.5">
      <c r="A811" s="93" t="s">
        <v>1144</v>
      </c>
      <c r="B811" t="str">
        <f ca="1">IF(ISTEXT(INDIRECT($A$811)),INDIRECT($A$811),"")</f>
        <v>IŠLAIDOS</v>
      </c>
      <c r="C811">
        <f ca="1">IF(ISNUMBER(INDIRECT($A$811)),INDIRECT($A$811),0)</f>
        <v>0</v>
      </c>
      <c r="D811" t="b">
        <f ca="1">ISBLANK(INDIRECT($A$811))</f>
        <v>0</v>
      </c>
    </row>
    <row r="812" spans="1:4" ht="10.5">
      <c r="A812" s="93" t="s">
        <v>1145</v>
      </c>
      <c r="B812" t="str">
        <f ca="1">IF(ISTEXT(INDIRECT($A$812)),INDIRECT($A$812),"")</f>
        <v>130</v>
      </c>
      <c r="C812">
        <f ca="1">IF(ISNUMBER(INDIRECT($A$812)),INDIRECT($A$812),0)</f>
        <v>0</v>
      </c>
      <c r="D812" t="b">
        <f ca="1">ISBLANK(INDIRECT($A$812))</f>
        <v>0</v>
      </c>
    </row>
    <row r="813" spans="1:4" ht="10.5">
      <c r="A813" s="93" t="s">
        <v>1146</v>
      </c>
      <c r="B813">
        <f ca="1">IF(ISTEXT(INDIRECT($A$813)),INDIRECT($A$813),"")</f>
      </c>
      <c r="C813">
        <f ca="1">IF(ISNUMBER(INDIRECT($A$813)),ROUND(INDIRECT($A$813),2),0)</f>
        <v>0</v>
      </c>
      <c r="D813" t="b">
        <f ca="1">ISBLANK(INDIRECT($A$813))</f>
        <v>1</v>
      </c>
    </row>
    <row r="814" spans="1:4" ht="10.5">
      <c r="A814" s="93" t="s">
        <v>1147</v>
      </c>
      <c r="B814">
        <f ca="1">IF(ISTEXT(INDIRECT($A$814)),INDIRECT($A$814),"")</f>
      </c>
      <c r="C814">
        <f ca="1">IF(ISNUMBER(INDIRECT($A$814)),ROUND(INDIRECT($A$814),2),0)</f>
        <v>0</v>
      </c>
      <c r="D814" t="b">
        <f ca="1">ISBLANK(INDIRECT($A$814))</f>
        <v>1</v>
      </c>
    </row>
    <row r="815" spans="1:4" ht="10.5">
      <c r="A815" s="93" t="s">
        <v>1148</v>
      </c>
      <c r="B815" t="str">
        <f ca="1">IF(ISTEXT(INDIRECT($A$815)),INDIRECT($A$815),"")</f>
        <v>3</v>
      </c>
      <c r="C815">
        <f ca="1">IF(ISNUMBER(INDIRECT($A$815)),INDIRECT($A$815),0)</f>
        <v>0</v>
      </c>
      <c r="D815" t="b">
        <f ca="1">ISBLANK(INDIRECT($A$815))</f>
        <v>0</v>
      </c>
    </row>
    <row r="816" spans="1:4" ht="10.5">
      <c r="A816" s="93" t="s">
        <v>1149</v>
      </c>
      <c r="B816" t="str">
        <f ca="1">IF(ISTEXT(INDIRECT($A$816)),INDIRECT($A$816),"")</f>
        <v>SANDORIAI DĖL MATERIALIOJO IR NEMATERIALIOJO TURTO BEI     FINANSINIŲ ĮSIPAREIGOJIMŲ VYKDYMAS</v>
      </c>
      <c r="C816">
        <f ca="1">IF(ISNUMBER(INDIRECT($A$816)),INDIRECT($A$816),0)</f>
        <v>0</v>
      </c>
      <c r="D816" t="b">
        <f ca="1">ISBLANK(INDIRECT($A$816))</f>
        <v>0</v>
      </c>
    </row>
    <row r="817" spans="1:4" ht="10.5">
      <c r="A817" s="93" t="s">
        <v>1150</v>
      </c>
      <c r="B817" t="str">
        <f ca="1">IF(ISTEXT(INDIRECT($A$817)),INDIRECT($A$817),"")</f>
        <v>131</v>
      </c>
      <c r="C817">
        <f ca="1">IF(ISNUMBER(INDIRECT($A$817)),INDIRECT($A$817),0)</f>
        <v>0</v>
      </c>
      <c r="D817" t="b">
        <f ca="1">ISBLANK(INDIRECT($A$817))</f>
        <v>0</v>
      </c>
    </row>
    <row r="818" spans="1:4" ht="10.5">
      <c r="A818" s="93" t="s">
        <v>1151</v>
      </c>
      <c r="B818">
        <f ca="1">IF(ISTEXT(INDIRECT($A$818)),INDIRECT($A$818),"")</f>
      </c>
      <c r="C818">
        <f ca="1">IF(ISNUMBER(INDIRECT($A$818)),ROUND(INDIRECT($A$818),2),0)</f>
        <v>0</v>
      </c>
      <c r="D818" t="b">
        <f ca="1">ISBLANK(INDIRECT($A$818))</f>
        <v>1</v>
      </c>
    </row>
    <row r="819" spans="1:4" ht="10.5">
      <c r="A819" s="93" t="s">
        <v>1152</v>
      </c>
      <c r="B819">
        <f ca="1">IF(ISTEXT(INDIRECT($A$819)),INDIRECT($A$819),"")</f>
      </c>
      <c r="C819">
        <f ca="1">IF(ISNUMBER(INDIRECT($A$819)),ROUND(INDIRECT($A$819),2),0)</f>
        <v>0</v>
      </c>
      <c r="D819" t="b">
        <f ca="1">ISBLANK(INDIRECT($A$819))</f>
        <v>1</v>
      </c>
    </row>
    <row r="820" spans="1:4" ht="10.5">
      <c r="A820" s="93" t="s">
        <v>1153</v>
      </c>
      <c r="B820" t="str">
        <f ca="1">IF(ISTEXT(INDIRECT($A$820)),INDIRECT($A$820),"")</f>
        <v>IŠ VISO (2+3)</v>
      </c>
      <c r="C820">
        <f ca="1">IF(ISNUMBER(INDIRECT($A$820)),INDIRECT($A$820),0)</f>
        <v>0</v>
      </c>
      <c r="D820" t="b">
        <f ca="1">ISBLANK(INDIRECT($A$820))</f>
        <v>0</v>
      </c>
    </row>
    <row r="821" spans="1:4" ht="10.5">
      <c r="A821" s="93" t="s">
        <v>1154</v>
      </c>
      <c r="B821" t="str">
        <f ca="1">IF(ISTEXT(INDIRECT($A$821)),INDIRECT($A$821),"")</f>
        <v>135</v>
      </c>
      <c r="C821">
        <f ca="1">IF(ISNUMBER(INDIRECT($A$821)),INDIRECT($A$821),0)</f>
        <v>0</v>
      </c>
      <c r="D821" t="b">
        <f ca="1">ISBLANK(INDIRECT($A$821))</f>
        <v>0</v>
      </c>
    </row>
    <row r="822" spans="1:4" ht="10.5">
      <c r="A822" s="93" t="s">
        <v>1155</v>
      </c>
      <c r="B822">
        <f ca="1">IF(ISTEXT(INDIRECT($A$822)),INDIRECT($A$822),"")</f>
      </c>
      <c r="C822">
        <f ca="1">IF(ISNUMBER(INDIRECT($A$822)),ROUND(INDIRECT($A$822),2),0)</f>
        <v>0</v>
      </c>
      <c r="D822" t="b">
        <f ca="1">ISBLANK(INDIRECT($A$822))</f>
        <v>0</v>
      </c>
    </row>
    <row r="823" spans="1:4" ht="10.5">
      <c r="A823" s="93" t="s">
        <v>1156</v>
      </c>
      <c r="B823">
        <f ca="1">IF(ISTEXT(INDIRECT($A$823)),INDIRECT($A$823),"")</f>
      </c>
      <c r="C823">
        <f ca="1">IF(ISNUMBER(INDIRECT($A$823)),ROUND(INDIRECT($A$823),2),0)</f>
        <v>0</v>
      </c>
      <c r="D823" t="b">
        <f ca="1">ISBLANK(INDIRECT($A$823))</f>
        <v>0</v>
      </c>
    </row>
    <row r="824" spans="1:4" ht="10.5">
      <c r="A824" s="93" t="s">
        <v>1157</v>
      </c>
      <c r="B824" t="str">
        <f ca="1">IF(ISTEXT(INDIRECT($A$824)),INDIRECT($A$824),"")</f>
        <v>JONAS JOČIŪNAS</v>
      </c>
      <c r="C824">
        <f ca="1">IF(ISNUMBER(INDIRECT($A$824)),INDIRECT($A$824),0)</f>
        <v>0</v>
      </c>
      <c r="D824" t="b">
        <f ca="1">ISBLANK(INDIRECT($A$824))</f>
        <v>0</v>
      </c>
    </row>
    <row r="825" spans="1:4" ht="10.5">
      <c r="A825" s="93" t="s">
        <v>1158</v>
      </c>
      <c r="B825" t="str">
        <f ca="1">IF(ISTEXT(INDIRECT($A$825)),INDIRECT($A$825),"")</f>
        <v>DANGUOLĖ GALUBICKIENĖ</v>
      </c>
      <c r="C825">
        <f ca="1">IF(ISNUMBER(INDIRECT($A$825)),INDIRECT($A$825),0)</f>
        <v>0</v>
      </c>
      <c r="D825" t="b">
        <f ca="1">ISBLANK(INDIRECT($A$825))</f>
        <v>0</v>
      </c>
    </row>
  </sheetData>
  <sheetProtection password="EF5F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Andrius Adamonis</dc:creator>
  <cp:keywords/>
  <dc:description/>
  <cp:lastModifiedBy>Vyrbuh</cp:lastModifiedBy>
  <cp:lastPrinted>2014-04-15T13:59:51Z</cp:lastPrinted>
  <dcterms:created xsi:type="dcterms:W3CDTF">2003-09-13T06:13:56Z</dcterms:created>
  <dcterms:modified xsi:type="dcterms:W3CDTF">2014-04-15T14:00:25Z</dcterms:modified>
  <cp:category/>
  <cp:version/>
  <cp:contentType/>
  <cp:contentStatus/>
</cp:coreProperties>
</file>